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 - 2026 Rodeo Season\CCFR\"/>
    </mc:Choice>
  </mc:AlternateContent>
  <xr:revisionPtr revIDLastSave="0" documentId="8_{84F84C27-900B-4E9D-B388-8143D76264FF}" xr6:coauthVersionLast="47" xr6:coauthVersionMax="47" xr10:uidLastSave="{00000000-0000-0000-0000-000000000000}"/>
  <bookViews>
    <workbookView xWindow="-110" yWindow="-110" windowWidth="19420" windowHeight="10300" xr2:uid="{FE5CD760-7052-4019-91AB-9C91DC0F3FC1}"/>
  </bookViews>
  <sheets>
    <sheet name="Summary" sheetId="13" r:id="rId1"/>
    <sheet name="Pole Bending" sheetId="3" r:id="rId2"/>
    <sheet name="Saddle Bronc" sheetId="8" r:id="rId3"/>
    <sheet name="Bareback" sheetId="2" r:id="rId4"/>
    <sheet name="Steer Wrestling" sheetId="12" r:id="rId5"/>
    <sheet name="Goat Tying" sheetId="10" r:id="rId6"/>
    <sheet name="Team Roping" sheetId="6" r:id="rId7"/>
    <sheet name="Breakaway" sheetId="5" r:id="rId8"/>
    <sheet name="Tie Down Roping" sheetId="4" r:id="rId9"/>
    <sheet name="Barrel Racing" sheetId="9" r:id="rId10"/>
    <sheet name="Bull Riding" sheetId="11" r:id="rId11"/>
  </sheets>
  <definedNames>
    <definedName name="_xlnm.Print_Area" localSheetId="0">Summary!$C$1:$L$131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0" i="13" l="1"/>
  <c r="L49" i="13"/>
  <c r="L48" i="13"/>
  <c r="L47" i="13"/>
  <c r="L46" i="13"/>
  <c r="L45" i="13"/>
  <c r="L44" i="13"/>
  <c r="L43" i="13"/>
  <c r="L42" i="13"/>
  <c r="L41" i="13"/>
  <c r="L40" i="13"/>
  <c r="J36" i="13"/>
  <c r="J35" i="13"/>
  <c r="J34" i="13"/>
  <c r="J31" i="13"/>
  <c r="J30" i="13"/>
  <c r="J29" i="13"/>
  <c r="J28" i="13"/>
  <c r="J26" i="13"/>
  <c r="J33" i="13"/>
  <c r="J32" i="13"/>
  <c r="J27" i="13"/>
  <c r="F52" i="4"/>
  <c r="F51" i="4"/>
  <c r="F50" i="4"/>
  <c r="L83" i="13"/>
  <c r="L82" i="13"/>
  <c r="L80" i="13"/>
  <c r="L79" i="13"/>
  <c r="L78" i="13"/>
  <c r="L77" i="13"/>
  <c r="L76" i="13"/>
  <c r="L75" i="13"/>
  <c r="L74" i="13"/>
  <c r="L73" i="13"/>
  <c r="F51" i="9"/>
  <c r="F60" i="6"/>
  <c r="F59" i="6"/>
  <c r="F58" i="6"/>
  <c r="F57" i="6"/>
  <c r="F56" i="6"/>
  <c r="F55" i="6"/>
  <c r="F54" i="6"/>
  <c r="F53" i="6"/>
  <c r="F52" i="6"/>
  <c r="F51" i="6"/>
  <c r="F50" i="6"/>
  <c r="L102" i="13"/>
  <c r="L101" i="13"/>
  <c r="L100" i="13"/>
  <c r="L99" i="13"/>
  <c r="L98" i="13"/>
  <c r="L97" i="13"/>
  <c r="L96" i="13"/>
  <c r="L95" i="13"/>
  <c r="L94" i="13"/>
  <c r="L93" i="13"/>
  <c r="L92" i="13"/>
  <c r="F59" i="10"/>
  <c r="F58" i="10"/>
  <c r="F57" i="10"/>
  <c r="F55" i="10"/>
  <c r="F54" i="10"/>
  <c r="F53" i="10"/>
  <c r="F52" i="10"/>
  <c r="F51" i="10"/>
  <c r="F50" i="10"/>
  <c r="J105" i="13"/>
  <c r="E51" i="12"/>
  <c r="F37" i="12"/>
  <c r="K10" i="13"/>
  <c r="K7" i="13"/>
  <c r="K6" i="13"/>
  <c r="K5" i="13"/>
  <c r="K4" i="13"/>
  <c r="K3" i="13"/>
  <c r="D60" i="9" l="1"/>
  <c r="D59" i="9"/>
  <c r="D58" i="9"/>
  <c r="D57" i="9"/>
  <c r="G4" i="13"/>
  <c r="F106" i="13"/>
  <c r="E68" i="13"/>
  <c r="F68" i="13"/>
  <c r="G68" i="13"/>
  <c r="H68" i="13"/>
  <c r="I68" i="13"/>
  <c r="J68" i="13"/>
  <c r="K68" i="13"/>
  <c r="L68" i="13"/>
  <c r="J69" i="13"/>
  <c r="J56" i="13"/>
  <c r="J64" i="13"/>
  <c r="E6" i="13"/>
  <c r="E5" i="13"/>
  <c r="E4" i="13"/>
  <c r="E3" i="13"/>
  <c r="D6" i="13"/>
  <c r="D5" i="13"/>
  <c r="D4" i="13"/>
  <c r="D3" i="13"/>
  <c r="I69" i="13"/>
  <c r="I67" i="13"/>
  <c r="H67" i="13"/>
  <c r="G69" i="13"/>
  <c r="G67" i="13"/>
  <c r="F69" i="13"/>
  <c r="F67" i="13"/>
  <c r="J67" i="13" s="1"/>
  <c r="F23" i="8"/>
  <c r="F24" i="8"/>
  <c r="E22" i="8"/>
  <c r="D24" i="8"/>
  <c r="D23" i="8"/>
  <c r="D22" i="8"/>
  <c r="I88" i="13"/>
  <c r="I87" i="13"/>
  <c r="I86" i="13"/>
  <c r="H88" i="13"/>
  <c r="H87" i="13"/>
  <c r="J87" i="13" s="1"/>
  <c r="H86" i="13"/>
  <c r="J86" i="13" s="1"/>
  <c r="G88" i="13"/>
  <c r="G87" i="13"/>
  <c r="G86" i="13"/>
  <c r="J88" i="13"/>
  <c r="E88" i="13"/>
  <c r="E87" i="13"/>
  <c r="E86" i="13"/>
  <c r="E23" i="11"/>
  <c r="E24" i="11"/>
  <c r="E22" i="11"/>
  <c r="D24" i="11"/>
  <c r="D23" i="11"/>
  <c r="D22" i="11"/>
  <c r="C24" i="11"/>
  <c r="C23" i="11"/>
  <c r="C22" i="11"/>
  <c r="I83" i="13"/>
  <c r="I82" i="13"/>
  <c r="I81" i="13"/>
  <c r="I80" i="13"/>
  <c r="I79" i="13"/>
  <c r="I78" i="13"/>
  <c r="I77" i="13"/>
  <c r="I76" i="13"/>
  <c r="I75" i="13"/>
  <c r="I74" i="13"/>
  <c r="I73" i="13"/>
  <c r="I72" i="13"/>
  <c r="H83" i="13"/>
  <c r="J82" i="13"/>
  <c r="H81" i="13"/>
  <c r="H80" i="13"/>
  <c r="H79" i="13"/>
  <c r="H78" i="13"/>
  <c r="H77" i="13"/>
  <c r="H76" i="13"/>
  <c r="H75" i="13"/>
  <c r="H74" i="13"/>
  <c r="H73" i="13"/>
  <c r="J73" i="13" s="1"/>
  <c r="H72" i="13"/>
  <c r="G83" i="13"/>
  <c r="G82" i="13"/>
  <c r="G81" i="13"/>
  <c r="G80" i="13"/>
  <c r="G79" i="13"/>
  <c r="G78" i="13"/>
  <c r="G77" i="13"/>
  <c r="G76" i="13"/>
  <c r="G75" i="13"/>
  <c r="G74" i="13"/>
  <c r="G73" i="13"/>
  <c r="G72" i="13"/>
  <c r="F83" i="13"/>
  <c r="F82" i="13"/>
  <c r="F81" i="13"/>
  <c r="J81" i="13" s="1"/>
  <c r="F80" i="13"/>
  <c r="F79" i="13"/>
  <c r="F78" i="13"/>
  <c r="J78" i="13" s="1"/>
  <c r="F77" i="13"/>
  <c r="J77" i="13" s="1"/>
  <c r="F76" i="13"/>
  <c r="F75" i="13"/>
  <c r="F74" i="13"/>
  <c r="F73" i="13"/>
  <c r="F72" i="13"/>
  <c r="J72" i="13" s="1"/>
  <c r="E60" i="9"/>
  <c r="E59" i="9"/>
  <c r="E58" i="9"/>
  <c r="E57" i="9"/>
  <c r="E56" i="9"/>
  <c r="E55" i="9"/>
  <c r="E54" i="9"/>
  <c r="E53" i="9"/>
  <c r="E52" i="9"/>
  <c r="E51" i="9"/>
  <c r="E50" i="9"/>
  <c r="E49" i="9"/>
  <c r="D56" i="9"/>
  <c r="D55" i="9"/>
  <c r="D54" i="9"/>
  <c r="D53" i="9"/>
  <c r="D52" i="9"/>
  <c r="D51" i="9"/>
  <c r="D50" i="9"/>
  <c r="D49" i="9"/>
  <c r="I50" i="13"/>
  <c r="I49" i="13"/>
  <c r="I48" i="13"/>
  <c r="I47" i="13"/>
  <c r="I46" i="13"/>
  <c r="I45" i="13"/>
  <c r="I44" i="13"/>
  <c r="I43" i="13"/>
  <c r="I42" i="13"/>
  <c r="I41" i="13"/>
  <c r="I40" i="13"/>
  <c r="I39" i="13"/>
  <c r="H50" i="13"/>
  <c r="H49" i="13"/>
  <c r="H48" i="13"/>
  <c r="J48" i="13" s="1"/>
  <c r="J47" i="13"/>
  <c r="H44" i="13"/>
  <c r="J44" i="13" s="1"/>
  <c r="J43" i="13"/>
  <c r="H40" i="13"/>
  <c r="J40" i="13" s="1"/>
  <c r="H39" i="13"/>
  <c r="G50" i="13"/>
  <c r="G49" i="13"/>
  <c r="G48" i="13"/>
  <c r="G47" i="13"/>
  <c r="G46" i="13"/>
  <c r="G45" i="13"/>
  <c r="G44" i="13"/>
  <c r="G43" i="13"/>
  <c r="G42" i="13"/>
  <c r="G41" i="13"/>
  <c r="G40" i="13"/>
  <c r="G39" i="13"/>
  <c r="F50" i="13"/>
  <c r="F49" i="13"/>
  <c r="F46" i="13"/>
  <c r="J46" i="13" s="1"/>
  <c r="J45" i="13"/>
  <c r="F42" i="13"/>
  <c r="F41" i="13"/>
  <c r="F39" i="13"/>
  <c r="J39" i="13" s="1"/>
  <c r="E60" i="5"/>
  <c r="E59" i="5"/>
  <c r="E58" i="5"/>
  <c r="E54" i="5"/>
  <c r="E50" i="5"/>
  <c r="E49" i="5"/>
  <c r="D60" i="5"/>
  <c r="D59" i="5"/>
  <c r="D56" i="5"/>
  <c r="D52" i="5"/>
  <c r="D51" i="5"/>
  <c r="D49" i="5"/>
  <c r="I64" i="13"/>
  <c r="I63" i="13"/>
  <c r="I62" i="13"/>
  <c r="I61" i="13"/>
  <c r="I60" i="13"/>
  <c r="I59" i="13"/>
  <c r="I58" i="13"/>
  <c r="I57" i="13"/>
  <c r="I56" i="13"/>
  <c r="I55" i="13"/>
  <c r="I54" i="13"/>
  <c r="I53" i="13"/>
  <c r="H64" i="13"/>
  <c r="J63" i="13"/>
  <c r="H62" i="13"/>
  <c r="J62" i="13" s="1"/>
  <c r="H61" i="13"/>
  <c r="J61" i="13" s="1"/>
  <c r="J60" i="13"/>
  <c r="J59" i="13"/>
  <c r="J58" i="13"/>
  <c r="H57" i="13"/>
  <c r="J57" i="13" s="1"/>
  <c r="H56" i="13"/>
  <c r="J55" i="13"/>
  <c r="J54" i="13"/>
  <c r="J53" i="13"/>
  <c r="G64" i="13"/>
  <c r="G63" i="13"/>
  <c r="G62" i="13"/>
  <c r="G61" i="13"/>
  <c r="G60" i="13"/>
  <c r="G59" i="13"/>
  <c r="G58" i="13"/>
  <c r="G57" i="13"/>
  <c r="G56" i="13"/>
  <c r="G55" i="13"/>
  <c r="G54" i="13"/>
  <c r="G53" i="13"/>
  <c r="F60" i="13"/>
  <c r="F56" i="13"/>
  <c r="F55" i="13"/>
  <c r="F53" i="13"/>
  <c r="E60" i="6"/>
  <c r="E58" i="6"/>
  <c r="E57" i="6"/>
  <c r="E53" i="6"/>
  <c r="E52" i="6"/>
  <c r="D56" i="6"/>
  <c r="D52" i="6"/>
  <c r="D51" i="6"/>
  <c r="D49" i="6"/>
  <c r="I102" i="13"/>
  <c r="I101" i="13"/>
  <c r="I100" i="13"/>
  <c r="I99" i="13"/>
  <c r="I98" i="13"/>
  <c r="I97" i="13"/>
  <c r="I96" i="13"/>
  <c r="I95" i="13"/>
  <c r="I94" i="13"/>
  <c r="I93" i="13"/>
  <c r="I92" i="13"/>
  <c r="I91" i="13"/>
  <c r="J49" i="13" l="1"/>
  <c r="J50" i="13"/>
  <c r="J41" i="13"/>
  <c r="J42" i="13"/>
  <c r="J79" i="13"/>
  <c r="J80" i="13"/>
  <c r="J83" i="13"/>
  <c r="J74" i="13"/>
  <c r="J75" i="13"/>
  <c r="J76" i="13"/>
  <c r="H102" i="13" l="1"/>
  <c r="J102" i="13" s="1"/>
  <c r="H101" i="13"/>
  <c r="J101" i="13" s="1"/>
  <c r="H100" i="13"/>
  <c r="J100" i="13" s="1"/>
  <c r="H99" i="13"/>
  <c r="J99" i="13" s="1"/>
  <c r="H98" i="13"/>
  <c r="J98" i="13" s="1"/>
  <c r="H97" i="13"/>
  <c r="J97" i="13" s="1"/>
  <c r="H96" i="13"/>
  <c r="J96" i="13" s="1"/>
  <c r="H95" i="13"/>
  <c r="J95" i="13" s="1"/>
  <c r="H94" i="13"/>
  <c r="J94" i="13" s="1"/>
  <c r="H93" i="13"/>
  <c r="J93" i="13" s="1"/>
  <c r="H92" i="13"/>
  <c r="J92" i="13" s="1"/>
  <c r="H91" i="13"/>
  <c r="J91" i="13" s="1"/>
  <c r="G102" i="13"/>
  <c r="G101" i="13"/>
  <c r="G100" i="13"/>
  <c r="G99" i="13"/>
  <c r="G98" i="13"/>
  <c r="G97" i="13"/>
  <c r="G96" i="13"/>
  <c r="G95" i="13"/>
  <c r="G94" i="13"/>
  <c r="G93" i="13"/>
  <c r="G92" i="13"/>
  <c r="G91" i="13"/>
  <c r="F102" i="13"/>
  <c r="F101" i="13"/>
  <c r="F100" i="13"/>
  <c r="F99" i="13"/>
  <c r="F98" i="13"/>
  <c r="F97" i="13"/>
  <c r="F96" i="13"/>
  <c r="F95" i="13"/>
  <c r="F94" i="13"/>
  <c r="F93" i="13"/>
  <c r="F92" i="13"/>
  <c r="F91" i="13"/>
  <c r="E60" i="10"/>
  <c r="F60" i="10" s="1"/>
  <c r="E49" i="10"/>
  <c r="F49" i="10" s="1"/>
  <c r="E59" i="10" l="1"/>
  <c r="E58" i="10"/>
  <c r="E57" i="10"/>
  <c r="E56" i="10"/>
  <c r="F56" i="10" s="1"/>
  <c r="E55" i="10"/>
  <c r="E54" i="10"/>
  <c r="E53" i="10"/>
  <c r="E52" i="10"/>
  <c r="E51" i="10"/>
  <c r="E50" i="10"/>
  <c r="D60" i="10"/>
  <c r="D59" i="10"/>
  <c r="D58" i="10"/>
  <c r="D57" i="10"/>
  <c r="D56" i="10"/>
  <c r="D55" i="10"/>
  <c r="D54" i="10"/>
  <c r="D53" i="10"/>
  <c r="D52" i="10"/>
  <c r="D51" i="10"/>
  <c r="D50" i="10"/>
  <c r="D49" i="10"/>
  <c r="I114" i="13"/>
  <c r="I113" i="13"/>
  <c r="I112" i="13"/>
  <c r="I111" i="13"/>
  <c r="I110" i="13"/>
  <c r="I109" i="13"/>
  <c r="I108" i="13"/>
  <c r="I107" i="13"/>
  <c r="I106" i="13"/>
  <c r="I105" i="13"/>
  <c r="J114" i="13"/>
  <c r="H113" i="13"/>
  <c r="J113" i="13" s="1"/>
  <c r="J112" i="13"/>
  <c r="H111" i="13"/>
  <c r="J111" i="13" s="1"/>
  <c r="H110" i="13"/>
  <c r="J110" i="13" s="1"/>
  <c r="J109" i="13"/>
  <c r="H108" i="13"/>
  <c r="J108" i="13" s="1"/>
  <c r="H107" i="13"/>
  <c r="J107" i="13" s="1"/>
  <c r="H106" i="13"/>
  <c r="J106" i="13" s="1"/>
  <c r="G114" i="13"/>
  <c r="G113" i="13"/>
  <c r="G112" i="13"/>
  <c r="G111" i="13"/>
  <c r="G110" i="13"/>
  <c r="G109" i="13"/>
  <c r="G108" i="13"/>
  <c r="G107" i="13"/>
  <c r="G106" i="13"/>
  <c r="G105" i="13"/>
  <c r="F114" i="13"/>
  <c r="F113" i="13"/>
  <c r="F109" i="13"/>
  <c r="F108" i="13"/>
  <c r="E114" i="13"/>
  <c r="E113" i="13"/>
  <c r="E112" i="13"/>
  <c r="E111" i="13"/>
  <c r="E110" i="13"/>
  <c r="E109" i="13"/>
  <c r="E108" i="13"/>
  <c r="E107" i="13"/>
  <c r="E106" i="13"/>
  <c r="E105" i="13"/>
  <c r="D111" i="13"/>
  <c r="D110" i="13"/>
  <c r="D107" i="13"/>
  <c r="D105" i="13"/>
  <c r="E49" i="12"/>
  <c r="E48" i="12"/>
  <c r="E46" i="12"/>
  <c r="E45" i="12"/>
  <c r="E44" i="12"/>
  <c r="D52" i="12"/>
  <c r="D51" i="12"/>
  <c r="D47" i="12"/>
  <c r="D46" i="12"/>
  <c r="D44" i="12"/>
  <c r="C49" i="12"/>
  <c r="C48" i="12"/>
  <c r="C45" i="12"/>
  <c r="C43" i="12"/>
  <c r="I22" i="13"/>
  <c r="I21" i="13"/>
  <c r="I20" i="13"/>
  <c r="I19" i="13"/>
  <c r="I18" i="13"/>
  <c r="I17" i="13"/>
  <c r="I16" i="13"/>
  <c r="I15" i="13"/>
  <c r="I14" i="13"/>
  <c r="I13" i="13"/>
  <c r="I12" i="13"/>
  <c r="I11" i="13"/>
  <c r="I10" i="13"/>
  <c r="H22" i="13"/>
  <c r="J22" i="13" s="1"/>
  <c r="J21" i="13"/>
  <c r="H20" i="13"/>
  <c r="J20" i="13" s="1"/>
  <c r="H19" i="13"/>
  <c r="J19" i="13" s="1"/>
  <c r="H18" i="13"/>
  <c r="J18" i="13" s="1"/>
  <c r="H17" i="13"/>
  <c r="J17" i="13" s="1"/>
  <c r="H16" i="13"/>
  <c r="J16" i="13" s="1"/>
  <c r="H15" i="13"/>
  <c r="J15" i="13" s="1"/>
  <c r="H14" i="13"/>
  <c r="J14" i="13" s="1"/>
  <c r="H13" i="13"/>
  <c r="J13" i="13" s="1"/>
  <c r="H12" i="13"/>
  <c r="J12" i="13" s="1"/>
  <c r="H11" i="13"/>
  <c r="J11" i="13" s="1"/>
  <c r="H10" i="13"/>
  <c r="J10" i="13" s="1"/>
  <c r="G22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E64" i="3"/>
  <c r="E63" i="3"/>
  <c r="E62" i="3"/>
  <c r="E61" i="3"/>
  <c r="E60" i="3"/>
  <c r="E59" i="3"/>
  <c r="E58" i="3"/>
  <c r="E57" i="3"/>
  <c r="E56" i="3"/>
  <c r="E55" i="3"/>
  <c r="E54" i="3"/>
  <c r="F54" i="3" s="1"/>
  <c r="E53" i="3"/>
  <c r="F53" i="3" s="1"/>
  <c r="E52" i="3"/>
  <c r="F52" i="3" s="1"/>
  <c r="D64" i="3"/>
  <c r="D63" i="3"/>
  <c r="D62" i="3"/>
  <c r="D61" i="3"/>
  <c r="D60" i="3"/>
  <c r="D59" i="3"/>
  <c r="D58" i="3"/>
  <c r="D57" i="3"/>
  <c r="D56" i="3"/>
  <c r="D55" i="3"/>
  <c r="D54" i="3"/>
  <c r="D53" i="3"/>
  <c r="D52" i="3"/>
  <c r="I7" i="13"/>
  <c r="I6" i="13"/>
  <c r="I5" i="13"/>
  <c r="I4" i="13"/>
  <c r="I3" i="13"/>
  <c r="J7" i="13"/>
  <c r="J6" i="13"/>
  <c r="J5" i="13"/>
  <c r="H4" i="13"/>
  <c r="J4" i="13" s="1"/>
  <c r="J3" i="13"/>
  <c r="G7" i="13"/>
  <c r="G6" i="13"/>
  <c r="G5" i="13"/>
  <c r="G3" i="13"/>
  <c r="F7" i="13"/>
  <c r="F6" i="13"/>
  <c r="F4" i="13"/>
  <c r="F29" i="2"/>
  <c r="E32" i="2"/>
  <c r="E31" i="2"/>
  <c r="G30" i="2"/>
  <c r="E29" i="2"/>
  <c r="I36" i="13"/>
  <c r="I35" i="13"/>
  <c r="I34" i="13"/>
  <c r="I33" i="13"/>
  <c r="I32" i="13"/>
  <c r="I31" i="13"/>
  <c r="I30" i="13"/>
  <c r="I29" i="13"/>
  <c r="I28" i="13"/>
  <c r="I27" i="13"/>
  <c r="I26" i="13"/>
  <c r="I25" i="13"/>
  <c r="H36" i="13"/>
  <c r="H35" i="13"/>
  <c r="H34" i="13"/>
  <c r="H31" i="13"/>
  <c r="H30" i="13"/>
  <c r="H29" i="13"/>
  <c r="H28" i="13"/>
  <c r="H26" i="13"/>
  <c r="H25" i="13"/>
  <c r="G36" i="13"/>
  <c r="G35" i="13"/>
  <c r="G34" i="13"/>
  <c r="G33" i="13"/>
  <c r="G32" i="13"/>
  <c r="G31" i="13"/>
  <c r="G30" i="13"/>
  <c r="G29" i="13"/>
  <c r="G28" i="13"/>
  <c r="G27" i="13"/>
  <c r="G25" i="13"/>
  <c r="G26" i="13"/>
  <c r="F35" i="13"/>
  <c r="F34" i="13"/>
  <c r="F33" i="13"/>
  <c r="F32" i="13"/>
  <c r="F31" i="13"/>
  <c r="F30" i="13"/>
  <c r="F28" i="13"/>
  <c r="F26" i="13"/>
  <c r="F25" i="13"/>
  <c r="E28" i="13"/>
  <c r="E36" i="13"/>
  <c r="E35" i="13"/>
  <c r="E34" i="13"/>
  <c r="E33" i="13"/>
  <c r="E32" i="13"/>
  <c r="E31" i="13"/>
  <c r="E30" i="13"/>
  <c r="E29" i="13"/>
  <c r="E27" i="13"/>
  <c r="E26" i="13"/>
  <c r="E25" i="13"/>
  <c r="E60" i="4"/>
  <c r="E59" i="4"/>
  <c r="E58" i="4"/>
  <c r="E57" i="4"/>
  <c r="E56" i="4"/>
  <c r="E55" i="4"/>
  <c r="E54" i="4"/>
  <c r="E53" i="4"/>
  <c r="E52" i="4"/>
  <c r="E49" i="4"/>
  <c r="E50" i="4"/>
  <c r="E51" i="4"/>
  <c r="D60" i="4"/>
  <c r="D59" i="4"/>
  <c r="D58" i="4"/>
  <c r="D57" i="4"/>
  <c r="D56" i="4"/>
  <c r="D55" i="4"/>
  <c r="D54" i="4"/>
  <c r="D53" i="4"/>
  <c r="D52" i="4"/>
  <c r="D50" i="4"/>
  <c r="D49" i="4"/>
  <c r="D51" i="4"/>
  <c r="D7" i="13"/>
  <c r="E7" i="13"/>
  <c r="L7" i="13" s="1"/>
  <c r="C60" i="4"/>
  <c r="C59" i="4"/>
  <c r="C58" i="4"/>
  <c r="C57" i="4"/>
  <c r="C56" i="4"/>
  <c r="C55" i="4"/>
  <c r="D31" i="13" s="1"/>
  <c r="C54" i="4"/>
  <c r="D30" i="13" s="1"/>
  <c r="C53" i="4"/>
  <c r="D29" i="13" s="1"/>
  <c r="C52" i="4"/>
  <c r="D28" i="13" s="1"/>
  <c r="C51" i="4"/>
  <c r="D27" i="13" s="1"/>
  <c r="C50" i="4"/>
  <c r="D26" i="13" s="1"/>
  <c r="C49" i="4"/>
  <c r="D25" i="13" s="1"/>
  <c r="D32" i="2"/>
  <c r="D29" i="2"/>
  <c r="D28" i="2"/>
  <c r="F49" i="5"/>
  <c r="C50" i="5"/>
  <c r="F50" i="5" s="1"/>
  <c r="F51" i="5"/>
  <c r="C52" i="5"/>
  <c r="F52" i="5" s="1"/>
  <c r="C53" i="5"/>
  <c r="F53" i="5" s="1"/>
  <c r="F54" i="5"/>
  <c r="F55" i="5"/>
  <c r="C56" i="5"/>
  <c r="F56" i="5" s="1"/>
  <c r="F57" i="5"/>
  <c r="C58" i="5"/>
  <c r="F58" i="5" s="1"/>
  <c r="F59" i="5"/>
  <c r="C60" i="5"/>
  <c r="F60" i="5" s="1"/>
  <c r="K64" i="13"/>
  <c r="K63" i="13"/>
  <c r="K62" i="13"/>
  <c r="K61" i="13"/>
  <c r="K60" i="13"/>
  <c r="K59" i="13"/>
  <c r="K58" i="13"/>
  <c r="K57" i="13"/>
  <c r="K56" i="13"/>
  <c r="K55" i="13"/>
  <c r="K54" i="13"/>
  <c r="K53" i="13"/>
  <c r="C54" i="6"/>
  <c r="C52" i="6"/>
  <c r="C49" i="6"/>
  <c r="E64" i="13"/>
  <c r="E63" i="13"/>
  <c r="E62" i="13"/>
  <c r="E61" i="13"/>
  <c r="E60" i="13"/>
  <c r="E59" i="13"/>
  <c r="E58" i="13"/>
  <c r="E57" i="13"/>
  <c r="E56" i="13"/>
  <c r="E55" i="13"/>
  <c r="E54" i="13"/>
  <c r="E53" i="13"/>
  <c r="D58" i="13"/>
  <c r="D56" i="13"/>
  <c r="D53" i="13"/>
  <c r="K83" i="13"/>
  <c r="K82" i="13"/>
  <c r="K81" i="13"/>
  <c r="K80" i="13"/>
  <c r="K79" i="13"/>
  <c r="K78" i="13"/>
  <c r="K77" i="13"/>
  <c r="K76" i="13"/>
  <c r="K75" i="13"/>
  <c r="K74" i="13"/>
  <c r="K73" i="13"/>
  <c r="K72" i="13"/>
  <c r="C60" i="9"/>
  <c r="C59" i="9"/>
  <c r="C58" i="9"/>
  <c r="C57" i="9"/>
  <c r="C56" i="9"/>
  <c r="C55" i="9"/>
  <c r="C54" i="9"/>
  <c r="C53" i="9"/>
  <c r="C52" i="9"/>
  <c r="C51" i="9"/>
  <c r="C50" i="9"/>
  <c r="C49" i="9"/>
  <c r="E83" i="13"/>
  <c r="E82" i="13"/>
  <c r="E81" i="13"/>
  <c r="L81" i="13" s="1"/>
  <c r="E80" i="13"/>
  <c r="E79" i="13"/>
  <c r="E78" i="13"/>
  <c r="E77" i="13"/>
  <c r="E76" i="13"/>
  <c r="E75" i="13"/>
  <c r="E74" i="13"/>
  <c r="E73" i="13"/>
  <c r="E72" i="13"/>
  <c r="D83" i="13"/>
  <c r="D82" i="13"/>
  <c r="D81" i="13"/>
  <c r="D80" i="13"/>
  <c r="D79" i="13"/>
  <c r="D78" i="13"/>
  <c r="D77" i="13"/>
  <c r="D76" i="13"/>
  <c r="D75" i="13"/>
  <c r="D74" i="13"/>
  <c r="D73" i="13"/>
  <c r="D72" i="13"/>
  <c r="J25" i="13" l="1"/>
  <c r="G32" i="2"/>
  <c r="G31" i="2"/>
  <c r="G29" i="2"/>
  <c r="L72" i="13"/>
  <c r="E122" i="13" s="1"/>
  <c r="L56" i="13"/>
  <c r="L60" i="13"/>
  <c r="L62" i="13"/>
  <c r="I123" i="13" s="1"/>
  <c r="L55" i="13"/>
  <c r="L63" i="13"/>
  <c r="L64" i="13"/>
  <c r="L54" i="13"/>
  <c r="F54" i="9"/>
  <c r="F50" i="9"/>
  <c r="F53" i="9"/>
  <c r="F49" i="6"/>
  <c r="E127" i="13"/>
  <c r="F58" i="9"/>
  <c r="F59" i="9"/>
  <c r="F60" i="9"/>
  <c r="F49" i="9"/>
  <c r="F52" i="9"/>
  <c r="F56" i="9"/>
  <c r="L59" i="13"/>
  <c r="L61" i="13"/>
  <c r="L57" i="13"/>
  <c r="L53" i="13"/>
  <c r="F57" i="9"/>
  <c r="F55" i="9"/>
  <c r="L58" i="13"/>
  <c r="K102" i="13"/>
  <c r="K101" i="13"/>
  <c r="K100" i="13"/>
  <c r="K99" i="13"/>
  <c r="K98" i="13"/>
  <c r="K97" i="13"/>
  <c r="K96" i="13"/>
  <c r="K95" i="13"/>
  <c r="K94" i="13"/>
  <c r="K93" i="13"/>
  <c r="K92" i="13"/>
  <c r="K91" i="13"/>
  <c r="C60" i="10"/>
  <c r="C59" i="10"/>
  <c r="C58" i="10"/>
  <c r="C57" i="10"/>
  <c r="C56" i="10"/>
  <c r="C55" i="10"/>
  <c r="C54" i="10"/>
  <c r="C53" i="10"/>
  <c r="C52" i="10"/>
  <c r="C51" i="10"/>
  <c r="C50" i="10"/>
  <c r="C49" i="10"/>
  <c r="E102" i="13"/>
  <c r="E101" i="13"/>
  <c r="E100" i="13"/>
  <c r="E99" i="13"/>
  <c r="E98" i="13"/>
  <c r="E97" i="13"/>
  <c r="E96" i="13"/>
  <c r="E95" i="13"/>
  <c r="E94" i="13"/>
  <c r="E93" i="13"/>
  <c r="E92" i="13"/>
  <c r="E91" i="13"/>
  <c r="D102" i="13"/>
  <c r="D101" i="13"/>
  <c r="D100" i="13"/>
  <c r="D99" i="13"/>
  <c r="D98" i="13"/>
  <c r="D97" i="13"/>
  <c r="D96" i="13"/>
  <c r="D95" i="13"/>
  <c r="D94" i="13"/>
  <c r="D93" i="13"/>
  <c r="D92" i="13"/>
  <c r="D91" i="13"/>
  <c r="K114" i="13"/>
  <c r="K113" i="13"/>
  <c r="K112" i="13"/>
  <c r="K111" i="13"/>
  <c r="K110" i="13"/>
  <c r="K109" i="13"/>
  <c r="K108" i="13"/>
  <c r="K107" i="13"/>
  <c r="K106" i="13"/>
  <c r="K105" i="13"/>
  <c r="F47" i="12"/>
  <c r="K50" i="13"/>
  <c r="K49" i="13"/>
  <c r="K48" i="13"/>
  <c r="K47" i="13"/>
  <c r="K46" i="13"/>
  <c r="K45" i="13"/>
  <c r="K44" i="13"/>
  <c r="K43" i="13"/>
  <c r="K42" i="13"/>
  <c r="K41" i="13"/>
  <c r="K40" i="13"/>
  <c r="K39" i="13"/>
  <c r="E50" i="13"/>
  <c r="E49" i="13"/>
  <c r="E48" i="13"/>
  <c r="E47" i="13"/>
  <c r="E46" i="13"/>
  <c r="E45" i="13"/>
  <c r="E44" i="13"/>
  <c r="E43" i="13"/>
  <c r="E42" i="13"/>
  <c r="E41" i="13"/>
  <c r="E40" i="13"/>
  <c r="E39" i="13"/>
  <c r="D50" i="13"/>
  <c r="D48" i="13"/>
  <c r="D46" i="13"/>
  <c r="D43" i="13"/>
  <c r="D42" i="13"/>
  <c r="D40" i="13"/>
  <c r="K88" i="13"/>
  <c r="L88" i="13" s="1"/>
  <c r="K87" i="13"/>
  <c r="L87" i="13" s="1"/>
  <c r="K86" i="13"/>
  <c r="L86" i="13" s="1"/>
  <c r="K69" i="13"/>
  <c r="K67" i="13"/>
  <c r="C22" i="8"/>
  <c r="E69" i="13"/>
  <c r="E67" i="13"/>
  <c r="D68" i="13"/>
  <c r="D67" i="13"/>
  <c r="K36" i="13"/>
  <c r="K35" i="13"/>
  <c r="K34" i="13"/>
  <c r="K33" i="13"/>
  <c r="K32" i="13"/>
  <c r="K31" i="13"/>
  <c r="K30" i="13"/>
  <c r="L30" i="13" s="1"/>
  <c r="K29" i="13"/>
  <c r="K28" i="13"/>
  <c r="K27" i="13"/>
  <c r="K26" i="13"/>
  <c r="K25" i="13"/>
  <c r="K22" i="13"/>
  <c r="K21" i="13"/>
  <c r="K20" i="13"/>
  <c r="K19" i="13"/>
  <c r="K18" i="13"/>
  <c r="K17" i="13"/>
  <c r="K16" i="13"/>
  <c r="K15" i="13"/>
  <c r="K14" i="13"/>
  <c r="K13" i="13"/>
  <c r="K12" i="13"/>
  <c r="K11" i="1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E22" i="13"/>
  <c r="E21" i="13"/>
  <c r="E20" i="13"/>
  <c r="E19" i="13"/>
  <c r="E18" i="13"/>
  <c r="E17" i="13"/>
  <c r="E16" i="13"/>
  <c r="E15" i="13"/>
  <c r="E14" i="13"/>
  <c r="E13" i="13"/>
  <c r="E12" i="13"/>
  <c r="E11" i="13"/>
  <c r="E10" i="13"/>
  <c r="D22" i="13"/>
  <c r="D21" i="13"/>
  <c r="D20" i="13"/>
  <c r="D19" i="13"/>
  <c r="D18" i="13"/>
  <c r="D17" i="13"/>
  <c r="D16" i="13"/>
  <c r="D15" i="13"/>
  <c r="D14" i="13"/>
  <c r="D13" i="13"/>
  <c r="D12" i="13"/>
  <c r="D11" i="13"/>
  <c r="L6" i="13"/>
  <c r="L5" i="13"/>
  <c r="L4" i="13"/>
  <c r="D30" i="2"/>
  <c r="E129" i="13" l="1"/>
  <c r="I121" i="13"/>
  <c r="L91" i="13"/>
  <c r="L31" i="13"/>
  <c r="I118" i="13" s="1"/>
  <c r="L39" i="13"/>
  <c r="E123" i="13" s="1"/>
  <c r="L110" i="13"/>
  <c r="F45" i="12"/>
  <c r="L69" i="13"/>
  <c r="F60" i="4"/>
  <c r="F57" i="4"/>
  <c r="F54" i="4"/>
  <c r="F55" i="4"/>
  <c r="F59" i="4"/>
  <c r="E128" i="13"/>
  <c r="E125" i="13"/>
  <c r="E124" i="13"/>
  <c r="F46" i="12"/>
  <c r="F43" i="12"/>
  <c r="E119" i="13"/>
  <c r="L29" i="13"/>
  <c r="I122" i="13" s="1"/>
  <c r="L109" i="13"/>
  <c r="G28" i="2"/>
  <c r="L27" i="13"/>
  <c r="I120" i="13" s="1"/>
  <c r="F58" i="4"/>
  <c r="F53" i="4"/>
  <c r="L33" i="13"/>
  <c r="L112" i="13"/>
  <c r="L111" i="13"/>
  <c r="L67" i="13"/>
  <c r="F22" i="8"/>
  <c r="E117" i="13"/>
  <c r="L28" i="13"/>
  <c r="F49" i="4"/>
  <c r="E118" i="13"/>
  <c r="E121" i="13"/>
  <c r="F50" i="12"/>
  <c r="F48" i="12"/>
  <c r="F49" i="12"/>
  <c r="F60" i="3"/>
  <c r="F63" i="3"/>
  <c r="F55" i="3"/>
  <c r="F57" i="3"/>
  <c r="F59" i="3"/>
  <c r="E120" i="13"/>
  <c r="F56" i="4"/>
  <c r="L26" i="13"/>
  <c r="I117" i="13" s="1"/>
  <c r="L25" i="13"/>
  <c r="L107" i="13"/>
  <c r="F51" i="12"/>
  <c r="L108" i="13"/>
  <c r="L105" i="13"/>
  <c r="F44" i="12"/>
  <c r="F52" i="12"/>
  <c r="L106" i="13"/>
  <c r="L114" i="13"/>
  <c r="L113" i="13"/>
  <c r="F58" i="3"/>
  <c r="F62" i="3"/>
  <c r="F64" i="3"/>
  <c r="F56" i="3"/>
  <c r="F61" i="3"/>
  <c r="L32" i="13"/>
  <c r="I119" i="13" s="1"/>
  <c r="L34" i="13"/>
  <c r="L35" i="13"/>
  <c r="L36" i="13"/>
  <c r="L18" i="13"/>
  <c r="L10" i="13"/>
  <c r="L22" i="13"/>
  <c r="L16" i="13"/>
  <c r="L12" i="13"/>
  <c r="L17" i="13"/>
  <c r="L14" i="13"/>
  <c r="L13" i="13"/>
  <c r="L19" i="13"/>
  <c r="L20" i="13"/>
  <c r="L21" i="13"/>
  <c r="L3" i="13"/>
  <c r="L15" i="13"/>
  <c r="L11" i="13"/>
</calcChain>
</file>

<file path=xl/sharedStrings.xml><?xml version="1.0" encoding="utf-8"?>
<sst xmlns="http://schemas.openxmlformats.org/spreadsheetml/2006/main" count="986" uniqueCount="146">
  <si>
    <t>Barebac</t>
  </si>
  <si>
    <t>Points</t>
  </si>
  <si>
    <t>Fri.</t>
  </si>
  <si>
    <t>Sat.</t>
  </si>
  <si>
    <t xml:space="preserve">Average </t>
  </si>
  <si>
    <t>Total</t>
  </si>
  <si>
    <t>Pole Bending</t>
  </si>
  <si>
    <t>Tie Down Roping</t>
  </si>
  <si>
    <t>Ryan Collett</t>
  </si>
  <si>
    <t>Breakaway Roping</t>
  </si>
  <si>
    <t xml:space="preserve">Team Roping </t>
  </si>
  <si>
    <t>Saddle Bronc</t>
  </si>
  <si>
    <t>Barrel Racing</t>
  </si>
  <si>
    <t>Goat Tying</t>
  </si>
  <si>
    <t>Steer Wrestling</t>
  </si>
  <si>
    <t>Bull Riding</t>
  </si>
  <si>
    <t>Lacey Terpsma</t>
  </si>
  <si>
    <t>Rylie Bondaroff</t>
  </si>
  <si>
    <t>Rees Wilson</t>
  </si>
  <si>
    <t>Sun.</t>
  </si>
  <si>
    <t xml:space="preserve">Sat. </t>
  </si>
  <si>
    <t>Bareback</t>
  </si>
  <si>
    <t>Score</t>
  </si>
  <si>
    <t>Placing</t>
  </si>
  <si>
    <t>Average</t>
  </si>
  <si>
    <t>Friday</t>
  </si>
  <si>
    <t>Saturday</t>
  </si>
  <si>
    <t>Sunday</t>
  </si>
  <si>
    <t>Time</t>
  </si>
  <si>
    <t>Team Roping</t>
  </si>
  <si>
    <t>Draw</t>
  </si>
  <si>
    <t>Stock Draw</t>
  </si>
  <si>
    <t>Shelby Corr</t>
  </si>
  <si>
    <t>Avery Sardoff</t>
  </si>
  <si>
    <t>Wyatt Bondaroff</t>
  </si>
  <si>
    <t>Payton Scoville</t>
  </si>
  <si>
    <t>Cole Marcinkoski</t>
  </si>
  <si>
    <t>Ben Coombes</t>
  </si>
  <si>
    <t>Lily Wilson</t>
  </si>
  <si>
    <t>Emilee Langford</t>
  </si>
  <si>
    <t>Julia Doble</t>
  </si>
  <si>
    <t>Brody Groves</t>
  </si>
  <si>
    <t>Blake Collins</t>
  </si>
  <si>
    <t>Weston Packet</t>
  </si>
  <si>
    <t>Cooper Resch</t>
  </si>
  <si>
    <t>Daylee Storle</t>
  </si>
  <si>
    <t>Charleigh Broderson</t>
  </si>
  <si>
    <t>Kaleigh Clark</t>
  </si>
  <si>
    <t>Drayder Pearson</t>
  </si>
  <si>
    <t>Keegan Hodgson</t>
  </si>
  <si>
    <t>Caitlyn Appel</t>
  </si>
  <si>
    <t>Reese Dragan</t>
  </si>
  <si>
    <t>Chloe Dierker</t>
  </si>
  <si>
    <t>Wacey Nickel</t>
  </si>
  <si>
    <t>Rylie Bondaroff &amp; Wyatt Bondaroff</t>
  </si>
  <si>
    <t>Kristin Sardoff &amp; Avery Sardoff</t>
  </si>
  <si>
    <t xml:space="preserve"> </t>
  </si>
  <si>
    <t>NT</t>
  </si>
  <si>
    <t>33L</t>
  </si>
  <si>
    <t xml:space="preserve">CCFR 2026 Daysheet </t>
  </si>
  <si>
    <t>Jackson Stannard</t>
  </si>
  <si>
    <t>Kegan Kmita</t>
  </si>
  <si>
    <t>Matt Beatty</t>
  </si>
  <si>
    <t>9 Wild N Blue</t>
  </si>
  <si>
    <t>602 Crazy Daisy</t>
  </si>
  <si>
    <t>927 Blueberry</t>
  </si>
  <si>
    <t>6051 Grey Goose</t>
  </si>
  <si>
    <t>T2</t>
  </si>
  <si>
    <t>First Performance - Friday, May 1, 2026</t>
  </si>
  <si>
    <t>Carlie Borle</t>
  </si>
  <si>
    <t>Haylie Ost</t>
  </si>
  <si>
    <t>Jordyn Farmer</t>
  </si>
  <si>
    <t>Brandyn Wiancko</t>
  </si>
  <si>
    <t>Georgia Hale</t>
  </si>
  <si>
    <t>Makenna O’Connor</t>
  </si>
  <si>
    <t>Dylann Beasley</t>
  </si>
  <si>
    <t>Brynn Scoville</t>
  </si>
  <si>
    <t>Landon Dowling</t>
  </si>
  <si>
    <t>Chase Warkentin</t>
  </si>
  <si>
    <t>Dain Ross</t>
  </si>
  <si>
    <t>Nate Siemens</t>
  </si>
  <si>
    <t>Kaybree Zunti</t>
  </si>
  <si>
    <t>72N</t>
  </si>
  <si>
    <t>Kristin Sardoff</t>
  </si>
  <si>
    <t>Brooke Jeffreys</t>
  </si>
  <si>
    <t>Alyssa Maffenbeier</t>
  </si>
  <si>
    <t>Morgan Dingreville &amp; Rudy Quibell</t>
  </si>
  <si>
    <t>Blake Collins &amp; Wyatt Brown</t>
  </si>
  <si>
    <t>Rianna Fletcher &amp; Rylan Poirier</t>
  </si>
  <si>
    <t>Nate Siemens &amp; Ethan Nelson</t>
  </si>
  <si>
    <t>Dain Ross &amp; Landon Dowling</t>
  </si>
  <si>
    <t>Brody Groves &amp; Weston Packet</t>
  </si>
  <si>
    <t>Kaybree Zunti &amp; Tray Hoffmann</t>
  </si>
  <si>
    <t>Brandsten Moore &amp; AJ Jackson</t>
  </si>
  <si>
    <t>Jordyn Farmer &amp; Kagen Russell</t>
  </si>
  <si>
    <t>Daylee Storle &amp; Kohen Kaufmann</t>
  </si>
  <si>
    <t>BO</t>
  </si>
  <si>
    <t>Morgan Dingreville</t>
  </si>
  <si>
    <t>Mary Saliba</t>
  </si>
  <si>
    <t>Presley Hipkins</t>
  </si>
  <si>
    <t>Sadie Hollingshead</t>
  </si>
  <si>
    <t>Brooklynne Hymanyk</t>
  </si>
  <si>
    <t>Taylor Fitchett</t>
  </si>
  <si>
    <t>Rianna Fletcher</t>
  </si>
  <si>
    <t>Derek Ivanics</t>
  </si>
  <si>
    <t>Kobe Urasaki</t>
  </si>
  <si>
    <t>Brandtsen moore</t>
  </si>
  <si>
    <t>Coulson Stauffer</t>
  </si>
  <si>
    <t>Brayden Smith</t>
  </si>
  <si>
    <t>Kaden Cholin</t>
  </si>
  <si>
    <t>Trey Tuplin</t>
  </si>
  <si>
    <t>Brodin Bayda</t>
  </si>
  <si>
    <t>Kasper Gurski</t>
  </si>
  <si>
    <t>Layne King</t>
  </si>
  <si>
    <t>701 Criminal Minds</t>
  </si>
  <si>
    <t>660 Blue Nose</t>
  </si>
  <si>
    <t>588 Vanilla Gorilla</t>
  </si>
  <si>
    <t>T1</t>
  </si>
  <si>
    <t>Brandtsen Moore</t>
  </si>
  <si>
    <t>181 Steel Wool</t>
  </si>
  <si>
    <t>TO</t>
  </si>
  <si>
    <t>220 Baywatch</t>
  </si>
  <si>
    <t>Coulsen Stauffer</t>
  </si>
  <si>
    <t>99 Brocket</t>
  </si>
  <si>
    <t>211 babytron</t>
  </si>
  <si>
    <t>905 Canadian Blend</t>
  </si>
  <si>
    <t>122 Boot Hill</t>
  </si>
  <si>
    <t>22 Chine Lee</t>
  </si>
  <si>
    <t>414 Black Smoke</t>
  </si>
  <si>
    <t>001 Finger Linger</t>
  </si>
  <si>
    <t>002 Mean Martin</t>
  </si>
  <si>
    <t>039 Purple Rain</t>
  </si>
  <si>
    <t>Second Performance - Saturday, May 2, 2026</t>
  </si>
  <si>
    <t>Third Performance - Sunday, May 3, 2026</t>
  </si>
  <si>
    <t>T4</t>
  </si>
  <si>
    <t>T5</t>
  </si>
  <si>
    <t>T3</t>
  </si>
  <si>
    <t>42 Scruffy</t>
  </si>
  <si>
    <t>9 Blue N Wild</t>
  </si>
  <si>
    <t>03 Watermelon Moonshine</t>
  </si>
  <si>
    <t>972 Bannock</t>
  </si>
  <si>
    <t>006 Rhyme Time</t>
  </si>
  <si>
    <t>0001 Finger Linger</t>
  </si>
  <si>
    <t>High Point Cowgirl</t>
  </si>
  <si>
    <t>High Point Cowboy</t>
  </si>
  <si>
    <t>Ryan Collet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</si>
</sst>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18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2"/>
      <color rgb="FF000000"/>
      <name val="&quot;Times New Roman&quot;"/>
    </font>
    <font>
      <sz val="10"/>
      <color rgb="FF00000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rgb="FFD9EAD3"/>
      </patternFill>
    </fill>
    <fill>
      <patternFill patternType="solid">
        <fgColor rgb="FFD9EAD3"/>
        <bgColor rgb="FFD9EAD3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8" fillId="0" borderId="0"/>
    <xf numFmtId="0" fontId="10" fillId="0" borderId="0"/>
    <xf numFmtId="164" fontId="14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right"/>
    </xf>
    <xf numFmtId="2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vertical="center"/>
    </xf>
    <xf numFmtId="0" fontId="9" fillId="5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1" fillId="0" borderId="0" xfId="0" applyFont="1"/>
    <xf numFmtId="0" fontId="12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7" fillId="5" borderId="13" xfId="1" applyFont="1" applyFill="1" applyBorder="1" applyAlignment="1">
      <alignment horizontal="center" vertical="center"/>
    </xf>
    <xf numFmtId="16" fontId="7" fillId="0" borderId="13" xfId="0" applyNumberFormat="1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3" borderId="13" xfId="0" applyNumberFormat="1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2" fontId="7" fillId="0" borderId="13" xfId="0" applyNumberFormat="1" applyFont="1" applyBorder="1" applyAlignment="1">
      <alignment horizontal="center"/>
    </xf>
    <xf numFmtId="0" fontId="7" fillId="3" borderId="13" xfId="0" applyFont="1" applyFill="1" applyBorder="1" applyAlignment="1">
      <alignment horizontal="center"/>
    </xf>
    <xf numFmtId="0" fontId="11" fillId="0" borderId="13" xfId="0" applyFont="1" applyBorder="1" applyAlignment="1">
      <alignment horizontal="center"/>
    </xf>
    <xf numFmtId="2" fontId="7" fillId="3" borderId="13" xfId="0" applyNumberFormat="1" applyFont="1" applyFill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2" fontId="11" fillId="0" borderId="13" xfId="0" applyNumberFormat="1" applyFont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65" fontId="2" fillId="0" borderId="13" xfId="0" applyNumberFormat="1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6" fillId="3" borderId="13" xfId="0" applyFont="1" applyFill="1" applyBorder="1" applyAlignment="1">
      <alignment vertical="center"/>
    </xf>
    <xf numFmtId="2" fontId="6" fillId="0" borderId="13" xfId="0" applyNumberFormat="1" applyFont="1" applyBorder="1" applyAlignment="1">
      <alignment horizontal="center" vertical="center"/>
    </xf>
    <xf numFmtId="2" fontId="6" fillId="3" borderId="13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/>
    </xf>
    <xf numFmtId="165" fontId="6" fillId="0" borderId="13" xfId="3" applyNumberFormat="1" applyFont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2" fontId="2" fillId="2" borderId="13" xfId="0" applyNumberFormat="1" applyFont="1" applyFill="1" applyBorder="1" applyAlignment="1">
      <alignment horizontal="center" vertical="center"/>
    </xf>
    <xf numFmtId="165" fontId="2" fillId="2" borderId="13" xfId="0" applyNumberFormat="1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2" fillId="7" borderId="13" xfId="0" applyFont="1" applyFill="1" applyBorder="1" applyAlignment="1">
      <alignment horizontal="center" vertical="center"/>
    </xf>
    <xf numFmtId="0" fontId="16" fillId="2" borderId="13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2" fontId="2" fillId="8" borderId="13" xfId="0" applyNumberFormat="1" applyFont="1" applyFill="1" applyBorder="1" applyAlignment="1">
      <alignment horizontal="center" vertical="center"/>
    </xf>
    <xf numFmtId="0" fontId="2" fillId="8" borderId="13" xfId="0" applyFont="1" applyFill="1" applyBorder="1" applyAlignment="1">
      <alignment horizontal="center" vertical="center"/>
    </xf>
    <xf numFmtId="2" fontId="2" fillId="7" borderId="13" xfId="0" applyNumberFormat="1" applyFont="1" applyFill="1" applyBorder="1" applyAlignment="1">
      <alignment horizontal="center" vertical="center"/>
    </xf>
    <xf numFmtId="0" fontId="16" fillId="8" borderId="13" xfId="0" applyFont="1" applyFill="1" applyBorder="1" applyAlignment="1">
      <alignment horizontal="center" wrapText="1"/>
    </xf>
    <xf numFmtId="165" fontId="2" fillId="8" borderId="13" xfId="0" applyNumberFormat="1" applyFont="1" applyFill="1" applyBorder="1" applyAlignment="1">
      <alignment horizontal="center" vertical="center"/>
    </xf>
    <xf numFmtId="0" fontId="16" fillId="7" borderId="13" xfId="0" applyFont="1" applyFill="1" applyBorder="1" applyAlignment="1">
      <alignment horizontal="center" wrapText="1"/>
    </xf>
    <xf numFmtId="165" fontId="2" fillId="7" borderId="13" xfId="0" applyNumberFormat="1" applyFont="1" applyFill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17" fillId="2" borderId="1" xfId="0" applyFont="1" applyFill="1" applyBorder="1" applyAlignment="1">
      <alignment vertical="center"/>
    </xf>
    <xf numFmtId="0" fontId="17" fillId="2" borderId="2" xfId="0" applyFont="1" applyFill="1" applyBorder="1" applyAlignment="1">
      <alignment vertical="center"/>
    </xf>
    <xf numFmtId="0" fontId="17" fillId="2" borderId="3" xfId="0" applyFont="1" applyFill="1" applyBorder="1" applyAlignment="1">
      <alignment vertical="center"/>
    </xf>
    <xf numFmtId="0" fontId="0" fillId="2" borderId="4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0" fillId="2" borderId="7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9" xfId="0" applyFill="1" applyBorder="1" applyAlignment="1">
      <alignment vertical="center"/>
    </xf>
    <xf numFmtId="0" fontId="0" fillId="2" borderId="12" xfId="0" applyFill="1" applyBorder="1" applyAlignment="1">
      <alignment vertical="center"/>
    </xf>
    <xf numFmtId="0" fontId="0" fillId="2" borderId="10" xfId="0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17" fillId="2" borderId="15" xfId="0" applyFont="1" applyFill="1" applyBorder="1" applyAlignment="1">
      <alignment vertical="center"/>
    </xf>
    <xf numFmtId="0" fontId="17" fillId="2" borderId="16" xfId="0" applyFont="1" applyFill="1" applyBorder="1" applyAlignment="1">
      <alignment vertical="center"/>
    </xf>
    <xf numFmtId="0" fontId="17" fillId="2" borderId="17" xfId="0" applyFont="1" applyFill="1" applyBorder="1" applyAlignment="1">
      <alignment vertical="center"/>
    </xf>
    <xf numFmtId="0" fontId="6" fillId="2" borderId="13" xfId="0" applyFont="1" applyFill="1" applyBorder="1" applyAlignment="1">
      <alignment horizontal="center" vertical="center"/>
    </xf>
    <xf numFmtId="165" fontId="6" fillId="2" borderId="13" xfId="0" applyNumberFormat="1" applyFont="1" applyFill="1" applyBorder="1" applyAlignment="1">
      <alignment horizontal="center" vertical="center"/>
    </xf>
    <xf numFmtId="1" fontId="6" fillId="2" borderId="13" xfId="0" applyNumberFormat="1" applyFont="1" applyFill="1" applyBorder="1" applyAlignment="1">
      <alignment horizontal="center" vertical="center"/>
    </xf>
    <xf numFmtId="0" fontId="11" fillId="8" borderId="13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8" borderId="4" xfId="0" applyFill="1" applyBorder="1" applyAlignment="1">
      <alignment vertical="center"/>
    </xf>
    <xf numFmtId="0" fontId="0" fillId="8" borderId="5" xfId="0" applyFill="1" applyBorder="1" applyAlignment="1">
      <alignment vertical="center"/>
    </xf>
    <xf numFmtId="0" fontId="0" fillId="8" borderId="6" xfId="0" applyFill="1" applyBorder="1" applyAlignment="1">
      <alignment vertical="center"/>
    </xf>
    <xf numFmtId="0" fontId="0" fillId="7" borderId="4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0" fillId="7" borderId="6" xfId="0" applyFill="1" applyBorder="1" applyAlignment="1">
      <alignment vertical="center"/>
    </xf>
  </cellXfs>
  <cellStyles count="4">
    <cellStyle name="Comma" xfId="3" builtinId="3"/>
    <cellStyle name="Normal" xfId="0" builtinId="0"/>
    <cellStyle name="Normal 2" xfId="1" xr:uid="{559E9EF5-7156-4EDB-862D-3F6E25F5890D}"/>
    <cellStyle name="Normal 3" xfId="2" xr:uid="{F4C82393-2E3F-488F-B1B9-235D634A06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412D8-FA4E-4E41-8C52-BA1AF250DD2C}">
  <sheetPr>
    <tabColor theme="0"/>
    <pageSetUpPr fitToPage="1"/>
  </sheetPr>
  <dimension ref="C1:N156"/>
  <sheetViews>
    <sheetView showZeros="0" tabSelected="1" view="pageBreakPreview" topLeftCell="C1" zoomScale="60" zoomScaleNormal="66" workbookViewId="0">
      <selection activeCell="I125" sqref="I125"/>
    </sheetView>
  </sheetViews>
  <sheetFormatPr defaultColWidth="0" defaultRowHeight="15.5" zeroHeight="1"/>
  <cols>
    <col min="1" max="2" width="10.83203125" style="12" hidden="1" customWidth="1"/>
    <col min="3" max="3" width="31" style="12" customWidth="1"/>
    <col min="4" max="4" width="10.83203125" style="12" customWidth="1"/>
    <col min="5" max="5" width="9.83203125" style="12" customWidth="1"/>
    <col min="6" max="6" width="10.83203125" style="12" customWidth="1"/>
    <col min="7" max="7" width="9.83203125" style="12" customWidth="1"/>
    <col min="8" max="8" width="10.83203125" style="12" customWidth="1"/>
    <col min="9" max="9" width="9.83203125" style="12" customWidth="1"/>
    <col min="10" max="10" width="10.83203125" style="12" customWidth="1"/>
    <col min="11" max="11" width="9.83203125" style="12" customWidth="1"/>
    <col min="12" max="13" width="10.83203125" style="12" customWidth="1"/>
    <col min="14" max="14" width="16.1640625" style="12" hidden="1" customWidth="1"/>
    <col min="15" max="16384" width="10.83203125" style="12" hidden="1"/>
  </cols>
  <sheetData>
    <row r="1" spans="3:12" ht="16.25" customHeight="1">
      <c r="C1" s="73" t="s">
        <v>59</v>
      </c>
      <c r="D1" s="73"/>
      <c r="E1" s="73"/>
      <c r="F1" s="73"/>
      <c r="G1" s="73"/>
      <c r="H1" s="73"/>
      <c r="I1" s="73"/>
      <c r="J1" s="73"/>
      <c r="K1" s="73"/>
      <c r="L1" s="73"/>
    </row>
    <row r="2" spans="3:12" ht="18" customHeight="1">
      <c r="C2" s="33" t="s">
        <v>0</v>
      </c>
      <c r="D2" s="33" t="s">
        <v>2</v>
      </c>
      <c r="E2" s="33" t="s">
        <v>1</v>
      </c>
      <c r="F2" s="33" t="s">
        <v>20</v>
      </c>
      <c r="G2" s="33" t="s">
        <v>1</v>
      </c>
      <c r="H2" s="33" t="s">
        <v>19</v>
      </c>
      <c r="I2" s="33" t="s">
        <v>1</v>
      </c>
      <c r="J2" s="33" t="s">
        <v>4</v>
      </c>
      <c r="K2" s="33" t="s">
        <v>1</v>
      </c>
      <c r="L2" s="33" t="s">
        <v>5</v>
      </c>
    </row>
    <row r="3" spans="3:12" ht="18" customHeight="1">
      <c r="C3" s="79" t="s">
        <v>62</v>
      </c>
      <c r="D3" s="80">
        <f>Bareback!E8</f>
        <v>69</v>
      </c>
      <c r="E3" s="80">
        <f>Bareback!G8</f>
        <v>85</v>
      </c>
      <c r="F3" s="80"/>
      <c r="G3" s="80">
        <f>Bareback!G13</f>
        <v>0</v>
      </c>
      <c r="H3" s="80">
        <v>0</v>
      </c>
      <c r="I3" s="80">
        <f>Bareback!G23</f>
        <v>0</v>
      </c>
      <c r="J3" s="80">
        <f>D3+F3+H3</f>
        <v>69</v>
      </c>
      <c r="K3" s="80">
        <f>Bareback!H28</f>
        <v>100</v>
      </c>
      <c r="L3" s="80">
        <f>E3+G3+I3+K3</f>
        <v>185</v>
      </c>
    </row>
    <row r="4" spans="3:12" ht="18" customHeight="1">
      <c r="C4" s="82" t="s">
        <v>37</v>
      </c>
      <c r="D4" s="84">
        <f>Bareback!E7</f>
        <v>70.5</v>
      </c>
      <c r="E4" s="84">
        <f>Bareback!G7</f>
        <v>100</v>
      </c>
      <c r="F4" s="84">
        <f>Bareback!E12</f>
        <v>67.5</v>
      </c>
      <c r="G4" s="84">
        <f>Bareback!G12</f>
        <v>100</v>
      </c>
      <c r="H4" s="84">
        <f>Bareback!E22</f>
        <v>63.5</v>
      </c>
      <c r="I4" s="84">
        <f>Bareback!G22</f>
        <v>100</v>
      </c>
      <c r="J4" s="84">
        <f t="shared" ref="J4:J7" si="0">D4+F4+H4</f>
        <v>201.5</v>
      </c>
      <c r="K4" s="84">
        <f>Bareback!H29</f>
        <v>120</v>
      </c>
      <c r="L4" s="84">
        <f t="shared" ref="L4:L7" si="1">E4+G4+I4+K4</f>
        <v>420</v>
      </c>
    </row>
    <row r="5" spans="3:12" ht="18" customHeight="1">
      <c r="C5" s="66" t="s">
        <v>36</v>
      </c>
      <c r="D5" s="35">
        <f>Bareback!E6</f>
        <v>0</v>
      </c>
      <c r="E5" s="35">
        <f>Bareback!G6</f>
        <v>0</v>
      </c>
      <c r="F5" s="35"/>
      <c r="G5" s="35">
        <f>Bareback!G16</f>
        <v>0</v>
      </c>
      <c r="H5" s="35">
        <v>0</v>
      </c>
      <c r="I5" s="35">
        <f>Bareback!G21</f>
        <v>0</v>
      </c>
      <c r="J5" s="35">
        <f t="shared" si="0"/>
        <v>0</v>
      </c>
      <c r="K5" s="35">
        <f>Bareback!H30</f>
        <v>0</v>
      </c>
      <c r="L5" s="35">
        <f t="shared" si="1"/>
        <v>0</v>
      </c>
    </row>
    <row r="6" spans="3:12" ht="18" customHeight="1">
      <c r="C6" s="66" t="s">
        <v>61</v>
      </c>
      <c r="D6" s="35">
        <f>Bareback!E5</f>
        <v>0</v>
      </c>
      <c r="E6" s="35">
        <f>Bareback!G5</f>
        <v>0</v>
      </c>
      <c r="F6" s="35">
        <f>Bareback!E15</f>
        <v>63</v>
      </c>
      <c r="G6" s="35">
        <f>Bareback!G15</f>
        <v>90</v>
      </c>
      <c r="H6" s="35">
        <v>0</v>
      </c>
      <c r="I6" s="35">
        <f>Bareback!G20</f>
        <v>0</v>
      </c>
      <c r="J6" s="35">
        <f t="shared" si="0"/>
        <v>63</v>
      </c>
      <c r="K6" s="35">
        <f>Bareback!H31</f>
        <v>90</v>
      </c>
      <c r="L6" s="35">
        <f t="shared" si="1"/>
        <v>180</v>
      </c>
    </row>
    <row r="7" spans="3:12" ht="18" customHeight="1">
      <c r="C7" s="81" t="s">
        <v>60</v>
      </c>
      <c r="D7" s="36">
        <f>Bareback!E4</f>
        <v>69</v>
      </c>
      <c r="E7" s="36">
        <f>Bareback!G4</f>
        <v>85</v>
      </c>
      <c r="F7" s="36">
        <f>Bareback!E14</f>
        <v>61</v>
      </c>
      <c r="G7" s="36">
        <f>Bareback!G14</f>
        <v>80</v>
      </c>
      <c r="H7" s="36">
        <v>0</v>
      </c>
      <c r="I7" s="36">
        <f>Bareback!G24</f>
        <v>0</v>
      </c>
      <c r="J7" s="36">
        <f t="shared" si="0"/>
        <v>130</v>
      </c>
      <c r="K7" s="36">
        <f>Bareback!H32</f>
        <v>110</v>
      </c>
      <c r="L7" s="36">
        <f t="shared" si="1"/>
        <v>275</v>
      </c>
    </row>
    <row r="8" spans="3:12" ht="18" customHeight="1">
      <c r="C8" s="9"/>
      <c r="D8" s="9"/>
      <c r="E8" s="9"/>
      <c r="F8" s="9"/>
      <c r="G8" s="9"/>
      <c r="H8" s="9"/>
      <c r="I8" s="9"/>
      <c r="J8" s="9"/>
      <c r="K8" s="9"/>
      <c r="L8" s="9"/>
    </row>
    <row r="9" spans="3:12" ht="18" customHeight="1">
      <c r="C9" s="33" t="s">
        <v>6</v>
      </c>
      <c r="D9" s="33" t="s">
        <v>2</v>
      </c>
      <c r="E9" s="33" t="s">
        <v>1</v>
      </c>
      <c r="F9" s="33" t="s">
        <v>3</v>
      </c>
      <c r="G9" s="33" t="s">
        <v>1</v>
      </c>
      <c r="H9" s="33" t="s">
        <v>19</v>
      </c>
      <c r="I9" s="33" t="s">
        <v>1</v>
      </c>
      <c r="J9" s="33" t="s">
        <v>4</v>
      </c>
      <c r="K9" s="33" t="s">
        <v>1</v>
      </c>
      <c r="L9" s="33" t="s">
        <v>5</v>
      </c>
    </row>
    <row r="10" spans="3:12" ht="18" customHeight="1">
      <c r="C10" s="66" t="s">
        <v>38</v>
      </c>
      <c r="D10" s="74"/>
      <c r="E10" s="36">
        <f>'Pole Bending'!E16</f>
        <v>0</v>
      </c>
      <c r="F10" s="74">
        <f>'Pole Bending'!C22</f>
        <v>31.11</v>
      </c>
      <c r="G10" s="36">
        <f>'Pole Bending'!E22</f>
        <v>0</v>
      </c>
      <c r="H10" s="74">
        <f>'Pole Bending'!C41</f>
        <v>20.58</v>
      </c>
      <c r="I10" s="36">
        <f>'Pole Bending'!E41</f>
        <v>90</v>
      </c>
      <c r="J10" s="74">
        <f>H10+F10+D10</f>
        <v>51.69</v>
      </c>
      <c r="K10" s="36">
        <f>'Pole Bending'!G52</f>
        <v>0</v>
      </c>
      <c r="L10" s="36">
        <f>E10+G10+I10+K10</f>
        <v>90</v>
      </c>
    </row>
    <row r="11" spans="3:12" ht="18" customHeight="1">
      <c r="C11" s="66" t="s">
        <v>39</v>
      </c>
      <c r="D11" s="74">
        <f>'Pole Bending'!C15</f>
        <v>26.606000000000002</v>
      </c>
      <c r="E11" s="36">
        <f>'Pole Bending'!E15</f>
        <v>0</v>
      </c>
      <c r="F11" s="74">
        <f>'Pole Bending'!C21</f>
        <v>20.74</v>
      </c>
      <c r="G11" s="36">
        <f>'Pole Bending'!E21</f>
        <v>100</v>
      </c>
      <c r="H11" s="74">
        <f>'Pole Bending'!C40</f>
        <v>20.56</v>
      </c>
      <c r="I11" s="36">
        <f>'Pole Bending'!E40</f>
        <v>100</v>
      </c>
      <c r="J11" s="74">
        <f t="shared" ref="J11:J22" si="2">H11+F11+D11</f>
        <v>67.906000000000006</v>
      </c>
      <c r="K11" s="36">
        <f>'Pole Bending'!G53</f>
        <v>40</v>
      </c>
      <c r="L11" s="36">
        <f t="shared" ref="L11:L22" si="3">E11+G11+I11+K11</f>
        <v>240</v>
      </c>
    </row>
    <row r="12" spans="3:12" ht="18" customHeight="1">
      <c r="C12" s="66" t="s">
        <v>75</v>
      </c>
      <c r="D12" s="74">
        <f>'Pole Bending'!C14</f>
        <v>22.029</v>
      </c>
      <c r="E12" s="36">
        <f>'Pole Bending'!E14</f>
        <v>0</v>
      </c>
      <c r="F12" s="74">
        <f>'Pole Bending'!C20</f>
        <v>21.42</v>
      </c>
      <c r="G12" s="36">
        <f>'Pole Bending'!E20</f>
        <v>0</v>
      </c>
      <c r="H12" s="74">
        <f>'Pole Bending'!C39</f>
        <v>21.2</v>
      </c>
      <c r="I12" s="36">
        <f>'Pole Bending'!E39</f>
        <v>60</v>
      </c>
      <c r="J12" s="74">
        <f t="shared" si="2"/>
        <v>64.649000000000001</v>
      </c>
      <c r="K12" s="36">
        <f>'Pole Bending'!G54</f>
        <v>100</v>
      </c>
      <c r="L12" s="36">
        <f t="shared" si="3"/>
        <v>160</v>
      </c>
    </row>
    <row r="13" spans="3:12" ht="18" customHeight="1">
      <c r="C13" s="66" t="s">
        <v>40</v>
      </c>
      <c r="D13" s="74">
        <f>'Pole Bending'!C13</f>
        <v>21.518999999999998</v>
      </c>
      <c r="E13" s="36">
        <f>'Pole Bending'!E13</f>
        <v>60</v>
      </c>
      <c r="F13" s="74">
        <f>'Pole Bending'!C32</f>
        <v>23.28</v>
      </c>
      <c r="G13" s="36">
        <f>'Pole Bending'!E32</f>
        <v>0</v>
      </c>
      <c r="H13" s="74">
        <f>'Pole Bending'!C38</f>
        <v>22.32</v>
      </c>
      <c r="I13" s="36">
        <f>'Pole Bending'!E38</f>
        <v>0</v>
      </c>
      <c r="J13" s="74">
        <f t="shared" si="2"/>
        <v>67.119</v>
      </c>
      <c r="K13" s="36">
        <f>'Pole Bending'!G55</f>
        <v>60</v>
      </c>
      <c r="L13" s="36">
        <f t="shared" si="3"/>
        <v>120</v>
      </c>
    </row>
    <row r="14" spans="3:12" ht="18" customHeight="1">
      <c r="C14" s="82" t="s">
        <v>74</v>
      </c>
      <c r="D14" s="83">
        <f>'Pole Bending'!C12</f>
        <v>20.956</v>
      </c>
      <c r="E14" s="84">
        <f>'Pole Bending'!E12</f>
        <v>100</v>
      </c>
      <c r="F14" s="83">
        <f>'Pole Bending'!C31</f>
        <v>20.91</v>
      </c>
      <c r="G14" s="84">
        <f>'Pole Bending'!E31</f>
        <v>90</v>
      </c>
      <c r="H14" s="83">
        <f>'Pole Bending'!C37</f>
        <v>21.13</v>
      </c>
      <c r="I14" s="84">
        <f>'Pole Bending'!E37</f>
        <v>80</v>
      </c>
      <c r="J14" s="83">
        <f t="shared" si="2"/>
        <v>62.995999999999995</v>
      </c>
      <c r="K14" s="84">
        <f>'Pole Bending'!G56</f>
        <v>120</v>
      </c>
      <c r="L14" s="84">
        <f t="shared" si="3"/>
        <v>390</v>
      </c>
    </row>
    <row r="15" spans="3:12" ht="18" customHeight="1">
      <c r="C15" s="66" t="s">
        <v>35</v>
      </c>
      <c r="D15" s="74">
        <f>'Pole Bending'!C11</f>
        <v>22.141999999999999</v>
      </c>
      <c r="E15" s="36">
        <f>'Pole Bending'!E11</f>
        <v>0</v>
      </c>
      <c r="F15" s="74">
        <f>'Pole Bending'!C30</f>
        <v>21.87</v>
      </c>
      <c r="G15" s="36">
        <f>'Pole Bending'!E30</f>
        <v>0</v>
      </c>
      <c r="H15" s="74">
        <f>'Pole Bending'!C36</f>
        <v>21.53</v>
      </c>
      <c r="I15" s="36">
        <f>'Pole Bending'!E36</f>
        <v>0</v>
      </c>
      <c r="J15" s="74">
        <f t="shared" si="2"/>
        <v>65.542000000000002</v>
      </c>
      <c r="K15" s="36">
        <f>'Pole Bending'!G57</f>
        <v>70</v>
      </c>
      <c r="L15" s="36">
        <f t="shared" si="3"/>
        <v>70</v>
      </c>
    </row>
    <row r="16" spans="3:12" ht="18" customHeight="1">
      <c r="C16" s="66" t="s">
        <v>73</v>
      </c>
      <c r="D16" s="74">
        <f>'Pole Bending'!C10</f>
        <v>21.344000000000001</v>
      </c>
      <c r="E16" s="36">
        <f>'Pole Bending'!E10</f>
        <v>70</v>
      </c>
      <c r="F16" s="74">
        <f>'Pole Bending'!C29</f>
        <v>21.64</v>
      </c>
      <c r="G16" s="36">
        <f>'Pole Bending'!E29</f>
        <v>0</v>
      </c>
      <c r="H16" s="74">
        <f>'Pole Bending'!C48</f>
        <v>26.5</v>
      </c>
      <c r="I16" s="36">
        <f>'Pole Bending'!E48</f>
        <v>0</v>
      </c>
      <c r="J16" s="74">
        <f t="shared" si="2"/>
        <v>69.484000000000009</v>
      </c>
      <c r="K16" s="36">
        <f>'Pole Bending'!G58</f>
        <v>30</v>
      </c>
      <c r="L16" s="36">
        <f t="shared" si="3"/>
        <v>100</v>
      </c>
    </row>
    <row r="17" spans="3:12" ht="18" customHeight="1">
      <c r="C17" s="66" t="s">
        <v>72</v>
      </c>
      <c r="D17" s="74">
        <f>'Pole Bending'!C9</f>
        <v>21.782</v>
      </c>
      <c r="E17" s="36">
        <f>'Pole Bending'!E9</f>
        <v>0</v>
      </c>
      <c r="F17" s="74">
        <f>'Pole Bending'!C28</f>
        <v>26.52</v>
      </c>
      <c r="G17" s="36">
        <f>'Pole Bending'!E28</f>
        <v>0</v>
      </c>
      <c r="H17" s="74">
        <f>'Pole Bending'!C47</f>
        <v>26.43</v>
      </c>
      <c r="I17" s="36">
        <f>'Pole Bending'!E47</f>
        <v>0</v>
      </c>
      <c r="J17" s="74">
        <f t="shared" si="2"/>
        <v>74.731999999999999</v>
      </c>
      <c r="K17" s="36">
        <f>'Pole Bending'!G59</f>
        <v>20</v>
      </c>
      <c r="L17" s="36">
        <f t="shared" si="3"/>
        <v>20</v>
      </c>
    </row>
    <row r="18" spans="3:12" ht="18" customHeight="1">
      <c r="C18" s="79" t="s">
        <v>71</v>
      </c>
      <c r="D18" s="85">
        <f>'Pole Bending'!C8</f>
        <v>21.071999999999999</v>
      </c>
      <c r="E18" s="80">
        <f>'Pole Bending'!E8</f>
        <v>90</v>
      </c>
      <c r="F18" s="85">
        <f>'Pole Bending'!C27</f>
        <v>20.98</v>
      </c>
      <c r="G18" s="80">
        <f>'Pole Bending'!E27</f>
        <v>80</v>
      </c>
      <c r="H18" s="85">
        <f>'Pole Bending'!C46</f>
        <v>21.29</v>
      </c>
      <c r="I18" s="80">
        <f>'Pole Bending'!E46</f>
        <v>0</v>
      </c>
      <c r="J18" s="85">
        <f t="shared" si="2"/>
        <v>63.341999999999999</v>
      </c>
      <c r="K18" s="80">
        <f>'Pole Bending'!G60</f>
        <v>110</v>
      </c>
      <c r="L18" s="80">
        <f t="shared" si="3"/>
        <v>280</v>
      </c>
    </row>
    <row r="19" spans="3:12" ht="18" customHeight="1">
      <c r="C19" s="66" t="s">
        <v>16</v>
      </c>
      <c r="D19" s="74">
        <f>'Pole Bending'!C7</f>
        <v>21.811</v>
      </c>
      <c r="E19" s="36">
        <f>'Pole Bending'!E7</f>
        <v>0</v>
      </c>
      <c r="F19" s="74">
        <f>'Pole Bending'!C26</f>
        <v>21.18</v>
      </c>
      <c r="G19" s="36">
        <f>'Pole Bending'!E26</f>
        <v>60</v>
      </c>
      <c r="H19" s="74">
        <f>'Pole Bending'!C45</f>
        <v>21.98</v>
      </c>
      <c r="I19" s="36">
        <f>'Pole Bending'!E45</f>
        <v>0</v>
      </c>
      <c r="J19" s="74">
        <f t="shared" si="2"/>
        <v>64.971000000000004</v>
      </c>
      <c r="K19" s="36">
        <f>'Pole Bending'!G61</f>
        <v>90</v>
      </c>
      <c r="L19" s="36">
        <f t="shared" si="3"/>
        <v>150</v>
      </c>
    </row>
    <row r="20" spans="3:12" ht="18" customHeight="1">
      <c r="C20" s="66" t="s">
        <v>70</v>
      </c>
      <c r="D20" s="74">
        <f>'Pole Bending'!C6</f>
        <v>23.324999999999999</v>
      </c>
      <c r="E20" s="36">
        <f>'Pole Bending'!E6</f>
        <v>0</v>
      </c>
      <c r="F20" s="74">
        <f>'Pole Bending'!C25</f>
        <v>22.27</v>
      </c>
      <c r="G20" s="36">
        <f>'Pole Bending'!E25</f>
        <v>0</v>
      </c>
      <c r="H20" s="74">
        <f>'Pole Bending'!C44</f>
        <v>22.01</v>
      </c>
      <c r="I20" s="36">
        <f>'Pole Bending'!E44</f>
        <v>0</v>
      </c>
      <c r="J20" s="74">
        <f t="shared" si="2"/>
        <v>67.605000000000004</v>
      </c>
      <c r="K20" s="36">
        <f>'Pole Bending'!G62</f>
        <v>50</v>
      </c>
      <c r="L20" s="36">
        <f t="shared" si="3"/>
        <v>50</v>
      </c>
    </row>
    <row r="21" spans="3:12" ht="18" customHeight="1">
      <c r="C21" s="66" t="s">
        <v>69</v>
      </c>
      <c r="D21" s="74">
        <f>'Pole Bending'!C5</f>
        <v>21.234000000000002</v>
      </c>
      <c r="E21" s="36">
        <f>'Pole Bending'!E5</f>
        <v>80</v>
      </c>
      <c r="F21" s="74">
        <f>'Pole Bending'!C24</f>
        <v>21.1</v>
      </c>
      <c r="G21" s="36">
        <f>'Pole Bending'!E24</f>
        <v>70</v>
      </c>
      <c r="H21" s="74">
        <v>0</v>
      </c>
      <c r="I21" s="36">
        <f>'Pole Bending'!E43</f>
        <v>0</v>
      </c>
      <c r="J21" s="74">
        <f t="shared" si="2"/>
        <v>42.334000000000003</v>
      </c>
      <c r="K21" s="36">
        <f>'Pole Bending'!G63</f>
        <v>10</v>
      </c>
      <c r="L21" s="36">
        <f t="shared" si="3"/>
        <v>160</v>
      </c>
    </row>
    <row r="22" spans="3:12" ht="18" customHeight="1">
      <c r="C22" s="66" t="s">
        <v>53</v>
      </c>
      <c r="D22" s="74">
        <f>'Pole Bending'!C4</f>
        <v>22.355</v>
      </c>
      <c r="E22" s="36">
        <f>'Pole Bending'!E4</f>
        <v>0</v>
      </c>
      <c r="F22" s="74">
        <f>'Pole Bending'!C23</f>
        <v>21.78</v>
      </c>
      <c r="G22" s="36">
        <f>'Pole Bending'!E23</f>
        <v>0</v>
      </c>
      <c r="H22" s="74">
        <f>'Pole Bending'!C42</f>
        <v>21.12</v>
      </c>
      <c r="I22" s="36">
        <f>'Pole Bending'!E42</f>
        <v>70</v>
      </c>
      <c r="J22" s="74">
        <f t="shared" si="2"/>
        <v>65.25500000000001</v>
      </c>
      <c r="K22" s="36">
        <f>'Pole Bending'!G64</f>
        <v>80</v>
      </c>
      <c r="L22" s="36">
        <f t="shared" si="3"/>
        <v>150</v>
      </c>
    </row>
    <row r="23" spans="3:12" ht="18" customHeight="1">
      <c r="C23" s="9"/>
      <c r="D23" s="9"/>
      <c r="E23" s="9"/>
      <c r="F23" s="9"/>
      <c r="G23" s="9"/>
      <c r="H23" s="9"/>
      <c r="I23" s="9"/>
      <c r="J23" s="9"/>
      <c r="K23" s="9"/>
      <c r="L23" s="9"/>
    </row>
    <row r="24" spans="3:12" ht="18" customHeight="1">
      <c r="C24" s="33" t="s">
        <v>7</v>
      </c>
      <c r="D24" s="33" t="s">
        <v>2</v>
      </c>
      <c r="E24" s="33" t="s">
        <v>1</v>
      </c>
      <c r="F24" s="33" t="s">
        <v>20</v>
      </c>
      <c r="G24" s="33" t="s">
        <v>1</v>
      </c>
      <c r="H24" s="33" t="s">
        <v>19</v>
      </c>
      <c r="I24" s="33" t="s">
        <v>1</v>
      </c>
      <c r="J24" s="33" t="s">
        <v>4</v>
      </c>
      <c r="K24" s="33" t="s">
        <v>1</v>
      </c>
      <c r="L24" s="33" t="s">
        <v>5</v>
      </c>
    </row>
    <row r="25" spans="3:12" ht="18" customHeight="1">
      <c r="C25" s="66" t="s">
        <v>104</v>
      </c>
      <c r="D25" s="75">
        <f>'Tie Down Roping'!C49</f>
        <v>22</v>
      </c>
      <c r="E25" s="36">
        <f>'Tie Down Roping'!F15</f>
        <v>0</v>
      </c>
      <c r="F25" s="75">
        <f>'Tie Down Roping'!D21</f>
        <v>13.7</v>
      </c>
      <c r="G25" s="36">
        <f>'Tie Down Roping'!F21</f>
        <v>90</v>
      </c>
      <c r="H25" s="75">
        <f>'Tie Down Roping'!D39</f>
        <v>20.8</v>
      </c>
      <c r="I25" s="36">
        <f>'Tie Down Roping'!F39</f>
        <v>60</v>
      </c>
      <c r="J25" s="75">
        <f>H25+F25+D25</f>
        <v>56.5</v>
      </c>
      <c r="K25" s="36">
        <f>'Tie Down Roping'!G49</f>
        <v>90</v>
      </c>
      <c r="L25" s="36">
        <f>E25+G25+I25+K25</f>
        <v>240</v>
      </c>
    </row>
    <row r="26" spans="3:12" ht="18" customHeight="1">
      <c r="C26" s="82" t="s">
        <v>80</v>
      </c>
      <c r="D26" s="87">
        <f>'Tie Down Roping'!C50</f>
        <v>10.6</v>
      </c>
      <c r="E26" s="84">
        <f>'Tie Down Roping'!F14</f>
        <v>95</v>
      </c>
      <c r="F26" s="87">
        <f>'Tie Down Roping'!D20</f>
        <v>10.4</v>
      </c>
      <c r="G26" s="84">
        <f>'Tie Down Roping'!F20</f>
        <v>100</v>
      </c>
      <c r="H26" s="87">
        <f>'Tie Down Roping'!D38</f>
        <v>9.9</v>
      </c>
      <c r="I26" s="84">
        <f>'Tie Down Roping'!F38</f>
        <v>100</v>
      </c>
      <c r="J26" s="87">
        <f>H26+F26+D26</f>
        <v>30.9</v>
      </c>
      <c r="K26" s="84">
        <f>'Tie Down Roping'!G50</f>
        <v>120</v>
      </c>
      <c r="L26" s="84">
        <f t="shared" ref="L26:L36" si="4">E26+G26+I26+K26</f>
        <v>415</v>
      </c>
    </row>
    <row r="27" spans="3:12" ht="18" customHeight="1">
      <c r="C27" s="66" t="s">
        <v>8</v>
      </c>
      <c r="D27" s="75">
        <f>'Tie Down Roping'!C51</f>
        <v>29.3</v>
      </c>
      <c r="E27" s="36">
        <f>'Tie Down Roping'!E13</f>
        <v>0</v>
      </c>
      <c r="F27" s="75">
        <v>0</v>
      </c>
      <c r="G27" s="36">
        <f>'Tie Down Roping'!F19</f>
        <v>0</v>
      </c>
      <c r="H27" s="75"/>
      <c r="I27" s="36">
        <f>'Tie Down Roping'!F37</f>
        <v>0</v>
      </c>
      <c r="J27" s="75">
        <f>29.3</f>
        <v>29.3</v>
      </c>
      <c r="K27" s="36">
        <f>'Tie Down Roping'!G51</f>
        <v>10</v>
      </c>
      <c r="L27" s="36">
        <f t="shared" si="4"/>
        <v>10</v>
      </c>
    </row>
    <row r="28" spans="3:12" ht="18" customHeight="1">
      <c r="C28" s="66" t="s">
        <v>43</v>
      </c>
      <c r="D28" s="75">
        <f>'Tie Down Roping'!C52</f>
        <v>15.8</v>
      </c>
      <c r="E28" s="36">
        <f>'Tie Down Roping'!F12</f>
        <v>80</v>
      </c>
      <c r="F28" s="75">
        <f>'Tie Down Roping'!D30</f>
        <v>15</v>
      </c>
      <c r="G28" s="36">
        <f>'Tie Down Roping'!F30</f>
        <v>0</v>
      </c>
      <c r="H28" s="75">
        <f>'Tie Down Roping'!D36</f>
        <v>11.5</v>
      </c>
      <c r="I28" s="114">
        <f>'Tie Down Roping'!F36</f>
        <v>90</v>
      </c>
      <c r="J28" s="75">
        <f>H28+F28+D28</f>
        <v>42.3</v>
      </c>
      <c r="K28" s="36">
        <f>'Tie Down Roping'!G52</f>
        <v>110</v>
      </c>
      <c r="L28" s="36">
        <f t="shared" si="4"/>
        <v>280</v>
      </c>
    </row>
    <row r="29" spans="3:12" ht="18" customHeight="1">
      <c r="C29" s="66" t="s">
        <v>41</v>
      </c>
      <c r="D29" s="75">
        <f>'Tie Down Roping'!C53</f>
        <v>16.600000000000001</v>
      </c>
      <c r="E29" s="36">
        <f>'Tie Down Roping'!F11</f>
        <v>70</v>
      </c>
      <c r="F29" s="75">
        <v>0</v>
      </c>
      <c r="G29" s="36">
        <f>'Tie Down Roping'!F29</f>
        <v>0</v>
      </c>
      <c r="H29" s="75">
        <f>'Tie Down Roping'!D35</f>
        <v>13.4</v>
      </c>
      <c r="I29" s="36">
        <f>'Tie Down Roping'!F35</f>
        <v>80</v>
      </c>
      <c r="J29" s="75">
        <f>H29+F29+D29</f>
        <v>30</v>
      </c>
      <c r="K29" s="36">
        <f>'Tie Down Roping'!G53</f>
        <v>70</v>
      </c>
      <c r="L29" s="36">
        <f t="shared" si="4"/>
        <v>220</v>
      </c>
    </row>
    <row r="30" spans="3:12" ht="18" customHeight="1">
      <c r="C30" s="79" t="s">
        <v>44</v>
      </c>
      <c r="D30" s="89">
        <f>'Tie Down Roping'!C54</f>
        <v>10.6</v>
      </c>
      <c r="E30" s="80">
        <f>'Tie Down Roping'!F10</f>
        <v>95</v>
      </c>
      <c r="F30" s="89">
        <f>'Tie Down Roping'!D28</f>
        <v>14.6</v>
      </c>
      <c r="G30" s="80">
        <f>'Tie Down Roping'!F28</f>
        <v>60</v>
      </c>
      <c r="H30" s="89">
        <f>'Tie Down Roping'!D34</f>
        <v>20.8</v>
      </c>
      <c r="I30" s="80">
        <f>'Tie Down Roping'!F34</f>
        <v>60</v>
      </c>
      <c r="J30" s="89">
        <f>H30+F30+D30</f>
        <v>46</v>
      </c>
      <c r="K30" s="80">
        <f>'Tie Down Roping'!G54</f>
        <v>100</v>
      </c>
      <c r="L30" s="80">
        <f t="shared" si="4"/>
        <v>315</v>
      </c>
    </row>
    <row r="31" spans="3:12" ht="18" customHeight="1">
      <c r="C31" s="66" t="s">
        <v>79</v>
      </c>
      <c r="D31" s="75">
        <f>'Tie Down Roping'!C55</f>
        <v>20.9</v>
      </c>
      <c r="E31" s="36">
        <f>'Tie Down Roping'!F9</f>
        <v>60</v>
      </c>
      <c r="F31" s="75">
        <f>'Tie Down Roping'!D27</f>
        <v>15.7</v>
      </c>
      <c r="G31" s="36">
        <f>'Tie Down Roping'!E27</f>
        <v>0</v>
      </c>
      <c r="H31" s="75">
        <f>'Tie Down Roping'!D45</f>
        <v>22.1</v>
      </c>
      <c r="I31" s="36">
        <f>'Tie Down Roping'!F45</f>
        <v>0</v>
      </c>
      <c r="J31" s="75">
        <f>H31+F31+D31</f>
        <v>58.699999999999996</v>
      </c>
      <c r="K31" s="36">
        <f>'Tie Down Roping'!G55</f>
        <v>80</v>
      </c>
      <c r="L31" s="36">
        <f t="shared" si="4"/>
        <v>140</v>
      </c>
    </row>
    <row r="32" spans="3:12" ht="18" customHeight="1">
      <c r="C32" s="66" t="s">
        <v>77</v>
      </c>
      <c r="D32" s="75">
        <v>0</v>
      </c>
      <c r="E32" s="36">
        <f>'Tie Down Roping'!F8</f>
        <v>0</v>
      </c>
      <c r="F32" s="75">
        <f>'Tie Down Roping'!D26</f>
        <v>24.5</v>
      </c>
      <c r="G32" s="36">
        <f>'Tie Down Roping'!F26</f>
        <v>0</v>
      </c>
      <c r="H32" s="75"/>
      <c r="I32" s="36">
        <f>'Tie Down Roping'!F44</f>
        <v>0</v>
      </c>
      <c r="J32" s="75">
        <f>F32</f>
        <v>24.5</v>
      </c>
      <c r="K32" s="36">
        <f>'Tie Down Roping'!G56</f>
        <v>30</v>
      </c>
      <c r="L32" s="36">
        <f t="shared" si="4"/>
        <v>30</v>
      </c>
    </row>
    <row r="33" spans="3:12" ht="18" customHeight="1">
      <c r="C33" s="66" t="s">
        <v>42</v>
      </c>
      <c r="D33" s="75">
        <v>0</v>
      </c>
      <c r="E33" s="36">
        <f>'Tie Down Roping'!F7</f>
        <v>0</v>
      </c>
      <c r="F33" s="75">
        <f>'Tie Down Roping'!D25</f>
        <v>14.4</v>
      </c>
      <c r="G33" s="36">
        <f>'Tie Down Roping'!F25</f>
        <v>70</v>
      </c>
      <c r="H33" s="75"/>
      <c r="I33" s="36">
        <f>'Tie Down Roping'!F43</f>
        <v>0</v>
      </c>
      <c r="J33" s="75">
        <f>F33</f>
        <v>14.4</v>
      </c>
      <c r="K33" s="36">
        <f>'Tie Down Roping'!G57</f>
        <v>40</v>
      </c>
      <c r="L33" s="36">
        <f t="shared" si="4"/>
        <v>110</v>
      </c>
    </row>
    <row r="34" spans="3:12" ht="18" customHeight="1">
      <c r="C34" s="66" t="s">
        <v>105</v>
      </c>
      <c r="D34" s="75">
        <v>0</v>
      </c>
      <c r="E34" s="36">
        <f>'Tie Down Roping'!F6</f>
        <v>0</v>
      </c>
      <c r="F34" s="75">
        <f>'Tie Down Roping'!D24</f>
        <v>14.3</v>
      </c>
      <c r="G34" s="36">
        <f>'Tie Down Roping'!F24</f>
        <v>80</v>
      </c>
      <c r="H34" s="75">
        <f>'Tie Down Roping'!D42</f>
        <v>35.299999999999997</v>
      </c>
      <c r="I34" s="36">
        <f>'Tie Down Roping'!F42</f>
        <v>0</v>
      </c>
      <c r="J34" s="75">
        <f>H34+F34+D34</f>
        <v>49.599999999999994</v>
      </c>
      <c r="K34" s="36">
        <f>'Tie Down Roping'!G58</f>
        <v>50</v>
      </c>
      <c r="L34" s="36">
        <f t="shared" si="4"/>
        <v>130</v>
      </c>
    </row>
    <row r="35" spans="3:12" ht="18" customHeight="1">
      <c r="C35" s="66" t="s">
        <v>106</v>
      </c>
      <c r="D35" s="75">
        <v>0</v>
      </c>
      <c r="E35" s="36">
        <f>'Tie Down Roping'!F5</f>
        <v>0</v>
      </c>
      <c r="F35" s="75">
        <f>'Tie Down Roping'!D23</f>
        <v>21.5</v>
      </c>
      <c r="G35" s="36">
        <f>'Tie Down Roping'!F23</f>
        <v>0</v>
      </c>
      <c r="H35" s="75">
        <f>'Tie Down Roping'!D41</f>
        <v>20.8</v>
      </c>
      <c r="I35" s="36">
        <f>'Tie Down Roping'!F41</f>
        <v>60</v>
      </c>
      <c r="J35" s="75">
        <f>H35+F35+D35</f>
        <v>42.3</v>
      </c>
      <c r="K35" s="36">
        <f>'Tie Down Roping'!G59</f>
        <v>60</v>
      </c>
      <c r="L35" s="36">
        <f t="shared" si="4"/>
        <v>120</v>
      </c>
    </row>
    <row r="36" spans="3:12" ht="18" customHeight="1">
      <c r="C36" s="66" t="s">
        <v>107</v>
      </c>
      <c r="D36" s="75">
        <v>0</v>
      </c>
      <c r="E36" s="36">
        <f>'Tie Down Roping'!F4</f>
        <v>0</v>
      </c>
      <c r="F36" s="75">
        <v>0</v>
      </c>
      <c r="G36" s="36">
        <f>'Tie Down Roping'!F22</f>
        <v>0</v>
      </c>
      <c r="H36" s="75">
        <f>'Tie Down Roping'!D40</f>
        <v>28.8</v>
      </c>
      <c r="I36" s="36">
        <f>'Tie Down Roping'!F40</f>
        <v>0</v>
      </c>
      <c r="J36" s="75">
        <f>H36+F36+D36</f>
        <v>28.8</v>
      </c>
      <c r="K36" s="36">
        <f>'Tie Down Roping'!G60</f>
        <v>20</v>
      </c>
      <c r="L36" s="36">
        <f t="shared" si="4"/>
        <v>20</v>
      </c>
    </row>
    <row r="37" spans="3:12" ht="18" customHeight="1">
      <c r="C37" s="13"/>
      <c r="D37" s="13"/>
      <c r="E37" s="9"/>
      <c r="F37" s="9"/>
      <c r="G37" s="9"/>
      <c r="H37" s="9"/>
      <c r="I37" s="9"/>
      <c r="J37" s="9"/>
      <c r="K37" s="9"/>
      <c r="L37" s="9"/>
    </row>
    <row r="38" spans="3:12" ht="18" customHeight="1">
      <c r="C38" s="33" t="s">
        <v>9</v>
      </c>
      <c r="D38" s="33" t="s">
        <v>2</v>
      </c>
      <c r="E38" s="33" t="s">
        <v>1</v>
      </c>
      <c r="F38" s="33" t="s">
        <v>3</v>
      </c>
      <c r="G38" s="33" t="s">
        <v>1</v>
      </c>
      <c r="H38" s="33" t="s">
        <v>19</v>
      </c>
      <c r="I38" s="33" t="s">
        <v>1</v>
      </c>
      <c r="J38" s="33" t="s">
        <v>4</v>
      </c>
      <c r="K38" s="33" t="s">
        <v>1</v>
      </c>
      <c r="L38" s="33" t="s">
        <v>5</v>
      </c>
    </row>
    <row r="39" spans="3:12" ht="18" customHeight="1">
      <c r="C39" s="79" t="s">
        <v>17</v>
      </c>
      <c r="D39" s="89">
        <v>0</v>
      </c>
      <c r="E39" s="80">
        <f>Breakaway!F15</f>
        <v>0</v>
      </c>
      <c r="F39" s="89">
        <f>Breakaway!D21</f>
        <v>13.3</v>
      </c>
      <c r="G39" s="80">
        <f>Breakaway!F21</f>
        <v>75</v>
      </c>
      <c r="H39" s="89">
        <f>Breakaway!D39</f>
        <v>3.9</v>
      </c>
      <c r="I39" s="80">
        <f>Breakaway!F39</f>
        <v>90</v>
      </c>
      <c r="J39" s="89">
        <f>D39+F39+H39</f>
        <v>17.2</v>
      </c>
      <c r="K39" s="80">
        <f>Breakaway!G49</f>
        <v>95</v>
      </c>
      <c r="L39" s="80">
        <f>E39+G39+I39+K39</f>
        <v>260</v>
      </c>
    </row>
    <row r="40" spans="3:12" ht="18" customHeight="1">
      <c r="C40" s="66" t="s">
        <v>100</v>
      </c>
      <c r="D40" s="75">
        <f>Breakaway!D14</f>
        <v>13.7</v>
      </c>
      <c r="E40" s="36">
        <f>Breakaway!F14</f>
        <v>60</v>
      </c>
      <c r="F40" s="75">
        <v>0</v>
      </c>
      <c r="G40" s="36">
        <f>Breakaway!F20</f>
        <v>0</v>
      </c>
      <c r="H40" s="75">
        <f>Breakaway!D38</f>
        <v>5</v>
      </c>
      <c r="I40" s="36">
        <f>Breakaway!F38</f>
        <v>70</v>
      </c>
      <c r="J40" s="75">
        <f t="shared" ref="J40:J50" si="5">D40+F40+H40</f>
        <v>18.7</v>
      </c>
      <c r="K40" s="36">
        <f>Breakaway!G50</f>
        <v>60</v>
      </c>
      <c r="L40" s="36">
        <f>E40+G40+I40+K40</f>
        <v>190</v>
      </c>
    </row>
    <row r="41" spans="3:12" ht="18" customHeight="1">
      <c r="C41" s="66" t="s">
        <v>33</v>
      </c>
      <c r="D41" s="75">
        <v>0</v>
      </c>
      <c r="E41" s="36">
        <f>Breakaway!F13</f>
        <v>0</v>
      </c>
      <c r="F41" s="75">
        <f>Breakaway!D19</f>
        <v>4.4000000000000004</v>
      </c>
      <c r="G41" s="36">
        <f>Breakaway!F19</f>
        <v>100</v>
      </c>
      <c r="H41" s="75">
        <v>0</v>
      </c>
      <c r="I41" s="36">
        <f>Breakaway!F37</f>
        <v>0</v>
      </c>
      <c r="J41" s="75">
        <f t="shared" si="5"/>
        <v>4.4000000000000004</v>
      </c>
      <c r="K41" s="36">
        <f>Breakaway!G51</f>
        <v>50</v>
      </c>
      <c r="L41" s="36">
        <f>E41+G41+I41+K41</f>
        <v>150</v>
      </c>
    </row>
    <row r="42" spans="3:12" ht="18" customHeight="1">
      <c r="C42" s="82" t="s">
        <v>101</v>
      </c>
      <c r="D42" s="87">
        <f>Breakaway!D12</f>
        <v>3.7</v>
      </c>
      <c r="E42" s="84">
        <f>Breakaway!F12</f>
        <v>100</v>
      </c>
      <c r="F42" s="87">
        <f>Breakaway!D30</f>
        <v>5.6</v>
      </c>
      <c r="G42" s="84">
        <f>Breakaway!F30</f>
        <v>90</v>
      </c>
      <c r="H42" s="87">
        <v>0</v>
      </c>
      <c r="I42" s="84">
        <f>Breakaway!F36</f>
        <v>0</v>
      </c>
      <c r="J42" s="87">
        <f t="shared" si="5"/>
        <v>9.3000000000000007</v>
      </c>
      <c r="K42" s="84">
        <f>Breakaway!G52</f>
        <v>110</v>
      </c>
      <c r="L42" s="84">
        <f>E42+G42+I42+K42</f>
        <v>300</v>
      </c>
    </row>
    <row r="43" spans="3:12" ht="18" customHeight="1">
      <c r="C43" s="66" t="s">
        <v>53</v>
      </c>
      <c r="D43" s="75">
        <f>Breakaway!D11</f>
        <v>12.6</v>
      </c>
      <c r="E43" s="36">
        <f>Breakaway!F11</f>
        <v>80</v>
      </c>
      <c r="F43" s="75">
        <v>0</v>
      </c>
      <c r="G43" s="36">
        <f>Breakaway!F29</f>
        <v>0</v>
      </c>
      <c r="H43" s="75">
        <v>0</v>
      </c>
      <c r="I43" s="36">
        <f>Breakaway!F35</f>
        <v>0</v>
      </c>
      <c r="J43" s="75">
        <f t="shared" si="5"/>
        <v>12.6</v>
      </c>
      <c r="K43" s="36">
        <f>Breakaway!G53</f>
        <v>40</v>
      </c>
      <c r="L43" s="36">
        <f>E43+G43+I43+K43</f>
        <v>120</v>
      </c>
    </row>
    <row r="44" spans="3:12" ht="18" customHeight="1">
      <c r="C44" s="66" t="s">
        <v>45</v>
      </c>
      <c r="D44" s="75">
        <v>0</v>
      </c>
      <c r="E44" s="36">
        <f>Breakaway!F10</f>
        <v>0</v>
      </c>
      <c r="F44" s="75">
        <v>0</v>
      </c>
      <c r="G44" s="36">
        <f>Breakaway!F28</f>
        <v>0</v>
      </c>
      <c r="H44" s="75">
        <f>Breakaway!D34</f>
        <v>12.8</v>
      </c>
      <c r="I44" s="36">
        <f>Breakaway!F34</f>
        <v>0</v>
      </c>
      <c r="J44" s="75">
        <f t="shared" si="5"/>
        <v>12.8</v>
      </c>
      <c r="K44" s="36">
        <f>Breakaway!G54</f>
        <v>30</v>
      </c>
      <c r="L44" s="36">
        <f>E44+G44+I44+K44</f>
        <v>30</v>
      </c>
    </row>
    <row r="45" spans="3:12" ht="18" customHeight="1">
      <c r="C45" s="66" t="s">
        <v>102</v>
      </c>
      <c r="D45" s="75">
        <v>0</v>
      </c>
      <c r="E45" s="36">
        <f>Breakaway!F9</f>
        <v>0</v>
      </c>
      <c r="F45" s="75">
        <v>0</v>
      </c>
      <c r="G45" s="36">
        <f>Breakaway!F27</f>
        <v>0</v>
      </c>
      <c r="H45" s="75">
        <v>0</v>
      </c>
      <c r="I45" s="36">
        <f>Breakaway!F45</f>
        <v>0</v>
      </c>
      <c r="J45" s="75">
        <f t="shared" si="5"/>
        <v>0</v>
      </c>
      <c r="K45" s="36">
        <f>Breakaway!G55</f>
        <v>0</v>
      </c>
      <c r="L45" s="36">
        <f>E45+G45+I45+K45</f>
        <v>0</v>
      </c>
    </row>
    <row r="46" spans="3:12" ht="18" customHeight="1">
      <c r="C46" s="66" t="s">
        <v>35</v>
      </c>
      <c r="D46" s="75">
        <f>Breakaway!D8</f>
        <v>4.3</v>
      </c>
      <c r="E46" s="36">
        <f>Breakaway!F8</f>
        <v>90</v>
      </c>
      <c r="F46" s="75">
        <f>Breakaway!D26</f>
        <v>13.3</v>
      </c>
      <c r="G46" s="36">
        <f>Breakaway!F26</f>
        <v>75</v>
      </c>
      <c r="H46" s="75">
        <v>0</v>
      </c>
      <c r="I46" s="36">
        <f>Breakaway!F44</f>
        <v>0</v>
      </c>
      <c r="J46" s="75">
        <f t="shared" si="5"/>
        <v>17.600000000000001</v>
      </c>
      <c r="K46" s="36">
        <f>Breakaway!G56</f>
        <v>80</v>
      </c>
      <c r="L46" s="36">
        <f>E46+G46+I46+K46</f>
        <v>245</v>
      </c>
    </row>
    <row r="47" spans="3:12" ht="18" customHeight="1">
      <c r="C47" s="66" t="s">
        <v>103</v>
      </c>
      <c r="D47" s="75">
        <v>0</v>
      </c>
      <c r="E47" s="36">
        <f>Breakaway!F7</f>
        <v>0</v>
      </c>
      <c r="F47" s="75">
        <v>0</v>
      </c>
      <c r="G47" s="36">
        <f>Breakaway!F25</f>
        <v>0</v>
      </c>
      <c r="H47" s="75">
        <v>0</v>
      </c>
      <c r="I47" s="36">
        <f>Breakaway!F43</f>
        <v>0</v>
      </c>
      <c r="J47" s="75">
        <f t="shared" si="5"/>
        <v>0</v>
      </c>
      <c r="K47" s="36">
        <f>Breakaway!G57</f>
        <v>0</v>
      </c>
      <c r="L47" s="36">
        <f>E47+G47+I47+K47</f>
        <v>0</v>
      </c>
    </row>
    <row r="48" spans="3:12" ht="18" customHeight="1">
      <c r="C48" s="66" t="s">
        <v>38</v>
      </c>
      <c r="D48" s="75">
        <f>Breakaway!D6</f>
        <v>14.1</v>
      </c>
      <c r="E48" s="36">
        <f>Breakaway!F6</f>
        <v>70</v>
      </c>
      <c r="F48" s="75">
        <v>0</v>
      </c>
      <c r="G48" s="36">
        <f>Breakaway!F24</f>
        <v>0</v>
      </c>
      <c r="H48" s="75">
        <f>Breakaway!D42</f>
        <v>4.3</v>
      </c>
      <c r="I48" s="36">
        <f>Breakaway!F42</f>
        <v>80</v>
      </c>
      <c r="J48" s="75">
        <f t="shared" si="5"/>
        <v>18.399999999999999</v>
      </c>
      <c r="K48" s="36">
        <f>Breakaway!G58</f>
        <v>70</v>
      </c>
      <c r="L48" s="36">
        <f>E48+G48+I48+K48</f>
        <v>220</v>
      </c>
    </row>
    <row r="49" spans="3:12" ht="18" customHeight="1">
      <c r="C49" s="66" t="s">
        <v>81</v>
      </c>
      <c r="D49" s="75">
        <v>0</v>
      </c>
      <c r="E49" s="36">
        <f>Breakaway!F5</f>
        <v>0</v>
      </c>
      <c r="F49" s="75">
        <f>Breakaway!D23</f>
        <v>13.7</v>
      </c>
      <c r="G49" s="36">
        <f>Breakaway!F23</f>
        <v>55</v>
      </c>
      <c r="H49" s="75">
        <f>Breakaway!D41</f>
        <v>3.5</v>
      </c>
      <c r="I49" s="36">
        <f>Breakaway!F41</f>
        <v>100</v>
      </c>
      <c r="J49" s="75">
        <f t="shared" si="5"/>
        <v>17.2</v>
      </c>
      <c r="K49" s="36">
        <f>Breakaway!G59</f>
        <v>95</v>
      </c>
      <c r="L49" s="36">
        <f>E49+G49+I49+K49</f>
        <v>250</v>
      </c>
    </row>
    <row r="50" spans="3:12" ht="18" customHeight="1">
      <c r="C50" s="66" t="s">
        <v>97</v>
      </c>
      <c r="D50" s="75">
        <f>Breakaway!D4</f>
        <v>15.5</v>
      </c>
      <c r="E50" s="36">
        <f>Breakaway!F4</f>
        <v>0</v>
      </c>
      <c r="F50" s="75">
        <f>Breakaway!D22</f>
        <v>13.7</v>
      </c>
      <c r="G50" s="36">
        <f>Breakaway!F22</f>
        <v>55</v>
      </c>
      <c r="H50" s="75">
        <f>Breakaway!D40</f>
        <v>5.2</v>
      </c>
      <c r="I50" s="36">
        <f>Breakaway!F40</f>
        <v>60</v>
      </c>
      <c r="J50" s="75">
        <f t="shared" si="5"/>
        <v>34.4</v>
      </c>
      <c r="K50" s="36">
        <f>Breakaway!G60</f>
        <v>120</v>
      </c>
      <c r="L50" s="36">
        <f>E50+G50+I50+K50</f>
        <v>235</v>
      </c>
    </row>
    <row r="51" spans="3:12" ht="18" customHeight="1">
      <c r="C51" s="14"/>
      <c r="D51" s="9"/>
      <c r="E51" s="9"/>
      <c r="F51" s="9"/>
      <c r="G51" s="9"/>
      <c r="H51" s="9"/>
      <c r="I51" s="9"/>
      <c r="J51" s="9"/>
      <c r="K51" s="9"/>
      <c r="L51" s="9"/>
    </row>
    <row r="52" spans="3:12" ht="18" customHeight="1">
      <c r="C52" s="33" t="s">
        <v>10</v>
      </c>
      <c r="D52" s="33" t="s">
        <v>2</v>
      </c>
      <c r="E52" s="33" t="s">
        <v>1</v>
      </c>
      <c r="F52" s="33" t="s">
        <v>3</v>
      </c>
      <c r="G52" s="33" t="s">
        <v>1</v>
      </c>
      <c r="H52" s="33" t="s">
        <v>19</v>
      </c>
      <c r="I52" s="33" t="s">
        <v>1</v>
      </c>
      <c r="J52" s="33" t="s">
        <v>4</v>
      </c>
      <c r="K52" s="33" t="s">
        <v>1</v>
      </c>
      <c r="L52" s="33" t="s">
        <v>5</v>
      </c>
    </row>
    <row r="53" spans="3:12" ht="18" customHeight="1">
      <c r="C53" s="112" t="s">
        <v>95</v>
      </c>
      <c r="D53" s="89">
        <f>'Team Roping'!D15</f>
        <v>22.6</v>
      </c>
      <c r="E53" s="80">
        <f>'Team Roping'!F15</f>
        <v>80</v>
      </c>
      <c r="F53" s="89">
        <f>'Team Roping'!D21</f>
        <v>26.2</v>
      </c>
      <c r="G53" s="80">
        <f>'Team Roping'!F21</f>
        <v>80</v>
      </c>
      <c r="H53" s="89">
        <v>0</v>
      </c>
      <c r="I53" s="80">
        <f>'Team Roping'!F39</f>
        <v>0</v>
      </c>
      <c r="J53" s="89">
        <f>D53+F53+H53</f>
        <v>48.8</v>
      </c>
      <c r="K53" s="80">
        <f>'Team Roping'!G49</f>
        <v>110</v>
      </c>
      <c r="L53" s="80">
        <f>K53+I53+G53+E53</f>
        <v>270</v>
      </c>
    </row>
    <row r="54" spans="3:12" ht="18" customHeight="1">
      <c r="C54" s="40" t="s">
        <v>94</v>
      </c>
      <c r="D54" s="75">
        <v>0</v>
      </c>
      <c r="E54" s="36">
        <f>'Team Roping'!F14</f>
        <v>0</v>
      </c>
      <c r="F54" s="75">
        <v>0</v>
      </c>
      <c r="G54" s="36">
        <f>'Team Roping'!F20</f>
        <v>0</v>
      </c>
      <c r="H54" s="75">
        <v>0</v>
      </c>
      <c r="I54" s="36">
        <f>'Team Roping'!F38</f>
        <v>0</v>
      </c>
      <c r="J54" s="75">
        <f t="shared" ref="J54:J64" si="6">D54+F54+H54</f>
        <v>0</v>
      </c>
      <c r="K54" s="36">
        <f>'Team Roping'!G50</f>
        <v>0</v>
      </c>
      <c r="L54" s="36">
        <f t="shared" ref="L54:L64" si="7">K54+I54+G54+E54</f>
        <v>0</v>
      </c>
    </row>
    <row r="55" spans="3:12" ht="18" customHeight="1">
      <c r="C55" s="40" t="s">
        <v>93</v>
      </c>
      <c r="D55" s="75">
        <v>0</v>
      </c>
      <c r="E55" s="36">
        <f>'Team Roping'!F13</f>
        <v>0</v>
      </c>
      <c r="F55" s="75">
        <f>'Team Roping'!D19</f>
        <v>15.6</v>
      </c>
      <c r="G55" s="36">
        <f>'Team Roping'!F19</f>
        <v>100</v>
      </c>
      <c r="H55" s="75">
        <v>0</v>
      </c>
      <c r="I55" s="36">
        <f>'Team Roping'!F37</f>
        <v>0</v>
      </c>
      <c r="J55" s="75">
        <f t="shared" si="6"/>
        <v>15.6</v>
      </c>
      <c r="K55" s="36">
        <f>'Team Roping'!G51</f>
        <v>80</v>
      </c>
      <c r="L55" s="36">
        <f t="shared" si="7"/>
        <v>180</v>
      </c>
    </row>
    <row r="56" spans="3:12" ht="18" customHeight="1">
      <c r="C56" s="111" t="s">
        <v>92</v>
      </c>
      <c r="D56" s="87">
        <f>'Team Roping'!D12</f>
        <v>14.2</v>
      </c>
      <c r="E56" s="84">
        <f>'Team Roping'!F12</f>
        <v>100</v>
      </c>
      <c r="F56" s="87">
        <f>'Team Roping'!D30</f>
        <v>17.899999999999999</v>
      </c>
      <c r="G56" s="84">
        <f>'Team Roping'!F30</f>
        <v>90</v>
      </c>
      <c r="H56" s="87">
        <f>'Team Roping'!D36</f>
        <v>23.5</v>
      </c>
      <c r="I56" s="84">
        <f>'Team Roping'!F36</f>
        <v>70</v>
      </c>
      <c r="J56" s="87">
        <f t="shared" si="6"/>
        <v>55.599999999999994</v>
      </c>
      <c r="K56" s="84">
        <f>'Team Roping'!G52</f>
        <v>120</v>
      </c>
      <c r="L56" s="84">
        <f t="shared" si="7"/>
        <v>380</v>
      </c>
    </row>
    <row r="57" spans="3:12" ht="18" customHeight="1">
      <c r="C57" s="40" t="s">
        <v>91</v>
      </c>
      <c r="D57" s="75">
        <v>0</v>
      </c>
      <c r="E57" s="36">
        <f>'Team Roping'!F11</f>
        <v>0</v>
      </c>
      <c r="F57" s="75">
        <v>0</v>
      </c>
      <c r="G57" s="36">
        <f>'Team Roping'!F29</f>
        <v>0</v>
      </c>
      <c r="H57" s="75">
        <f>'Team Roping'!D35</f>
        <v>11</v>
      </c>
      <c r="I57" s="36">
        <f>'Team Roping'!F35</f>
        <v>100</v>
      </c>
      <c r="J57" s="75">
        <f t="shared" si="6"/>
        <v>11</v>
      </c>
      <c r="K57" s="36">
        <f>'Team Roping'!G53</f>
        <v>100</v>
      </c>
      <c r="L57" s="36">
        <f t="shared" si="7"/>
        <v>200</v>
      </c>
    </row>
    <row r="58" spans="3:12" ht="18" customHeight="1">
      <c r="C58" s="40" t="s">
        <v>90</v>
      </c>
      <c r="D58" s="75">
        <f>'Team Roping'!D10</f>
        <v>20.100000000000001</v>
      </c>
      <c r="E58" s="36">
        <f>'Team Roping'!F10</f>
        <v>90</v>
      </c>
      <c r="F58" s="75">
        <v>0</v>
      </c>
      <c r="G58" s="36">
        <f>'Team Roping'!F28</f>
        <v>0</v>
      </c>
      <c r="H58" s="75">
        <v>0</v>
      </c>
      <c r="I58" s="36">
        <f>'Team Roping'!F34</f>
        <v>0</v>
      </c>
      <c r="J58" s="75">
        <f t="shared" si="6"/>
        <v>20.100000000000001</v>
      </c>
      <c r="K58" s="36">
        <f>'Team Roping'!G54</f>
        <v>60</v>
      </c>
      <c r="L58" s="36">
        <f t="shared" si="7"/>
        <v>150</v>
      </c>
    </row>
    <row r="59" spans="3:12" ht="18" customHeight="1">
      <c r="C59" s="40" t="s">
        <v>89</v>
      </c>
      <c r="D59" s="75">
        <v>0</v>
      </c>
      <c r="E59" s="36">
        <f>'Team Roping'!F9</f>
        <v>0</v>
      </c>
      <c r="F59" s="75">
        <v>0</v>
      </c>
      <c r="G59" s="36">
        <f>'Team Roping'!F27</f>
        <v>0</v>
      </c>
      <c r="H59" s="75">
        <v>0</v>
      </c>
      <c r="I59" s="36">
        <f>'Team Roping'!F45</f>
        <v>0</v>
      </c>
      <c r="J59" s="75">
        <f t="shared" si="6"/>
        <v>0</v>
      </c>
      <c r="K59" s="36">
        <f>'Team Roping'!G55</f>
        <v>0</v>
      </c>
      <c r="L59" s="36">
        <f t="shared" si="7"/>
        <v>0</v>
      </c>
    </row>
    <row r="60" spans="3:12" ht="18" customHeight="1">
      <c r="C60" s="40" t="s">
        <v>55</v>
      </c>
      <c r="D60" s="75">
        <v>0</v>
      </c>
      <c r="E60" s="36">
        <f>'Team Roping'!F8</f>
        <v>0</v>
      </c>
      <c r="F60" s="75">
        <f>'Team Roping'!D26</f>
        <v>27.8</v>
      </c>
      <c r="G60" s="36">
        <f>'Team Roping'!F26</f>
        <v>70</v>
      </c>
      <c r="H60" s="75">
        <v>0</v>
      </c>
      <c r="I60" s="36">
        <f>'Team Roping'!F44</f>
        <v>0</v>
      </c>
      <c r="J60" s="75">
        <f t="shared" si="6"/>
        <v>27.8</v>
      </c>
      <c r="K60" s="36">
        <f>'Team Roping'!G56</f>
        <v>40</v>
      </c>
      <c r="L60" s="36">
        <f t="shared" si="7"/>
        <v>110</v>
      </c>
    </row>
    <row r="61" spans="3:12" ht="18" customHeight="1">
      <c r="C61" s="40" t="s">
        <v>88</v>
      </c>
      <c r="D61" s="75">
        <v>0</v>
      </c>
      <c r="E61" s="36">
        <f>'Team Roping'!F7</f>
        <v>0</v>
      </c>
      <c r="F61" s="75">
        <v>0</v>
      </c>
      <c r="G61" s="36">
        <f>'Team Roping'!F25</f>
        <v>0</v>
      </c>
      <c r="H61" s="75">
        <f>'Team Roping'!D43</f>
        <v>13.1</v>
      </c>
      <c r="I61" s="36">
        <f>'Team Roping'!F43</f>
        <v>90</v>
      </c>
      <c r="J61" s="75">
        <f t="shared" si="6"/>
        <v>13.1</v>
      </c>
      <c r="K61" s="36">
        <f>'Team Roping'!G57</f>
        <v>90</v>
      </c>
      <c r="L61" s="36">
        <f t="shared" si="7"/>
        <v>180</v>
      </c>
    </row>
    <row r="62" spans="3:12" ht="18" customHeight="1">
      <c r="C62" s="40" t="s">
        <v>54</v>
      </c>
      <c r="D62" s="75">
        <v>0</v>
      </c>
      <c r="E62" s="36">
        <f>'Team Roping'!F6</f>
        <v>0</v>
      </c>
      <c r="F62" s="75">
        <v>0</v>
      </c>
      <c r="G62" s="36">
        <f>'Team Roping'!F24</f>
        <v>0</v>
      </c>
      <c r="H62" s="75">
        <f>'Team Roping'!D42</f>
        <v>25.7</v>
      </c>
      <c r="I62" s="36">
        <f>'Team Roping'!F42</f>
        <v>60</v>
      </c>
      <c r="J62" s="75">
        <f t="shared" si="6"/>
        <v>25.7</v>
      </c>
      <c r="K62" s="36">
        <f>'Team Roping'!G58</f>
        <v>50</v>
      </c>
      <c r="L62" s="36">
        <f t="shared" si="7"/>
        <v>110</v>
      </c>
    </row>
    <row r="63" spans="3:12" ht="18" customHeight="1">
      <c r="C63" s="40" t="s">
        <v>87</v>
      </c>
      <c r="D63" s="75">
        <v>0</v>
      </c>
      <c r="E63" s="36">
        <f>'Team Roping'!F5</f>
        <v>0</v>
      </c>
      <c r="F63" s="75">
        <v>0</v>
      </c>
      <c r="G63" s="36">
        <f>'Team Roping'!F23</f>
        <v>0</v>
      </c>
      <c r="H63" s="75">
        <v>0</v>
      </c>
      <c r="I63" s="36">
        <f>'Team Roping'!F41</f>
        <v>0</v>
      </c>
      <c r="J63" s="75">
        <f t="shared" si="6"/>
        <v>0</v>
      </c>
      <c r="K63" s="36">
        <f>'Team Roping'!G59</f>
        <v>0</v>
      </c>
      <c r="L63" s="36">
        <f t="shared" si="7"/>
        <v>0</v>
      </c>
    </row>
    <row r="64" spans="3:12" ht="18" customHeight="1">
      <c r="C64" s="40" t="s">
        <v>86</v>
      </c>
      <c r="D64" s="75">
        <v>0</v>
      </c>
      <c r="E64" s="36">
        <f>'Team Roping'!F4</f>
        <v>0</v>
      </c>
      <c r="F64" s="75">
        <v>0</v>
      </c>
      <c r="G64" s="36">
        <f>'Team Roping'!F22</f>
        <v>0</v>
      </c>
      <c r="H64" s="75">
        <f>'Team Roping'!D40</f>
        <v>17.5</v>
      </c>
      <c r="I64" s="36">
        <f>'Team Roping'!F40</f>
        <v>80</v>
      </c>
      <c r="J64" s="75">
        <f t="shared" si="6"/>
        <v>17.5</v>
      </c>
      <c r="K64" s="36">
        <f>'Team Roping'!G60</f>
        <v>70</v>
      </c>
      <c r="L64" s="36">
        <f t="shared" si="7"/>
        <v>150</v>
      </c>
    </row>
    <row r="65" spans="3:12" ht="18" customHeight="1">
      <c r="C65" s="9"/>
      <c r="D65" s="9"/>
      <c r="E65" s="9"/>
      <c r="F65" s="9"/>
      <c r="G65" s="9"/>
      <c r="H65" s="9"/>
      <c r="I65" s="9"/>
      <c r="J65" s="9"/>
      <c r="K65" s="9"/>
      <c r="L65" s="9"/>
    </row>
    <row r="66" spans="3:12" ht="18" customHeight="1">
      <c r="C66" s="33" t="s">
        <v>11</v>
      </c>
      <c r="D66" s="33" t="s">
        <v>2</v>
      </c>
      <c r="E66" s="33" t="s">
        <v>1</v>
      </c>
      <c r="F66" s="33" t="s">
        <v>3</v>
      </c>
      <c r="G66" s="33" t="s">
        <v>1</v>
      </c>
      <c r="H66" s="33" t="s">
        <v>19</v>
      </c>
      <c r="I66" s="33" t="s">
        <v>1</v>
      </c>
      <c r="J66" s="33" t="s">
        <v>4</v>
      </c>
      <c r="K66" s="33" t="s">
        <v>1</v>
      </c>
      <c r="L66" s="33" t="s">
        <v>5</v>
      </c>
    </row>
    <row r="67" spans="3:12" ht="18" customHeight="1">
      <c r="C67" s="82" t="s">
        <v>108</v>
      </c>
      <c r="D67" s="84">
        <f>'Saddle Bronc'!D6</f>
        <v>74</v>
      </c>
      <c r="E67" s="84">
        <f>'Saddle Bronc'!F6</f>
        <v>100</v>
      </c>
      <c r="F67" s="84">
        <f>'Saddle Bronc'!D10</f>
        <v>73.5</v>
      </c>
      <c r="G67" s="84">
        <f>'Saddle Bronc'!F10</f>
        <v>100</v>
      </c>
      <c r="H67" s="84">
        <f>'Saddle Bronc'!D18</f>
        <v>68</v>
      </c>
      <c r="I67" s="84">
        <f>'Saddle Bronc'!F18</f>
        <v>100</v>
      </c>
      <c r="J67" s="84">
        <f>D67+F67+H67</f>
        <v>215.5</v>
      </c>
      <c r="K67" s="84">
        <f>'Saddle Bronc'!G22</f>
        <v>120</v>
      </c>
      <c r="L67" s="84">
        <f>E67+G67+I67+K67</f>
        <v>420</v>
      </c>
    </row>
    <row r="68" spans="3:12" ht="18" customHeight="1">
      <c r="C68" s="66" t="s">
        <v>109</v>
      </c>
      <c r="D68" s="36" t="str">
        <f>'Saddle Bronc'!D5</f>
        <v>TO</v>
      </c>
      <c r="E68" s="36">
        <f>'Saddle Bronc'!E5</f>
        <v>0</v>
      </c>
      <c r="F68" s="36">
        <f>'Saddle Bronc'!F5</f>
        <v>0</v>
      </c>
      <c r="G68" s="36">
        <f>'Saddle Bronc'!G5</f>
        <v>0</v>
      </c>
      <c r="H68" s="36">
        <f>'Saddle Bronc'!H5</f>
        <v>0</v>
      </c>
      <c r="I68" s="36">
        <f>'Saddle Bronc'!I5</f>
        <v>0</v>
      </c>
      <c r="J68" s="36">
        <f>'Saddle Bronc'!J5</f>
        <v>0</v>
      </c>
      <c r="K68" s="36">
        <f>'Saddle Bronc'!K5</f>
        <v>0</v>
      </c>
      <c r="L68" s="36">
        <f>'Saddle Bronc'!L5</f>
        <v>0</v>
      </c>
    </row>
    <row r="69" spans="3:12" ht="18" customHeight="1">
      <c r="C69" s="66" t="s">
        <v>110</v>
      </c>
      <c r="D69" s="36">
        <v>0</v>
      </c>
      <c r="E69" s="36">
        <f>'Saddle Bronc'!F4</f>
        <v>0</v>
      </c>
      <c r="F69" s="36">
        <f>'Saddle Bronc'!D12</f>
        <v>62</v>
      </c>
      <c r="G69" s="36">
        <f>'Saddle Bronc'!F12</f>
        <v>90</v>
      </c>
      <c r="H69" s="36">
        <v>0</v>
      </c>
      <c r="I69" s="36">
        <f>'Saddle Bronc'!F16</f>
        <v>0</v>
      </c>
      <c r="J69" s="36">
        <f t="shared" ref="J68:J69" si="8">D69+F69+H69</f>
        <v>62</v>
      </c>
      <c r="K69" s="36">
        <f>'Saddle Bronc'!G24</f>
        <v>110</v>
      </c>
      <c r="L69" s="36">
        <f t="shared" ref="L68:L69" si="9">E69+G69+I69+K69</f>
        <v>200</v>
      </c>
    </row>
    <row r="70" spans="3:12" ht="18" customHeight="1">
      <c r="C70" s="9"/>
      <c r="D70" s="9"/>
      <c r="E70" s="9"/>
      <c r="F70" s="9"/>
      <c r="G70" s="9"/>
      <c r="H70" s="9"/>
      <c r="I70" s="9"/>
      <c r="J70" s="9"/>
      <c r="K70" s="9"/>
      <c r="L70" s="9"/>
    </row>
    <row r="71" spans="3:12" ht="18" customHeight="1">
      <c r="C71" s="33" t="s">
        <v>12</v>
      </c>
      <c r="D71" s="33" t="s">
        <v>2</v>
      </c>
      <c r="E71" s="33" t="s">
        <v>1</v>
      </c>
      <c r="F71" s="33" t="s">
        <v>3</v>
      </c>
      <c r="G71" s="33" t="s">
        <v>1</v>
      </c>
      <c r="H71" s="33" t="s">
        <v>19</v>
      </c>
      <c r="I71" s="33" t="s">
        <v>1</v>
      </c>
      <c r="J71" s="33" t="s">
        <v>4</v>
      </c>
      <c r="K71" s="33" t="s">
        <v>1</v>
      </c>
      <c r="L71" s="33" t="s">
        <v>5</v>
      </c>
    </row>
    <row r="72" spans="3:12" ht="18" customHeight="1">
      <c r="C72" s="82" t="s">
        <v>16</v>
      </c>
      <c r="D72" s="83">
        <f>'Barrel Racing'!C15</f>
        <v>15.287000000000001</v>
      </c>
      <c r="E72" s="84">
        <f>'Barrel Racing'!E15</f>
        <v>80</v>
      </c>
      <c r="F72" s="83">
        <f>'Barrel Racing'!C21</f>
        <v>15.14</v>
      </c>
      <c r="G72" s="84">
        <f>'Barrel Racing'!E21</f>
        <v>100</v>
      </c>
      <c r="H72" s="83">
        <f>'Barrel Racing'!C39</f>
        <v>15.17</v>
      </c>
      <c r="I72" s="84">
        <f>'Barrel Racing'!E39</f>
        <v>90</v>
      </c>
      <c r="J72" s="83">
        <f>D72+F72+H72</f>
        <v>45.597000000000001</v>
      </c>
      <c r="K72" s="84">
        <f>'Barrel Racing'!G49</f>
        <v>120</v>
      </c>
      <c r="L72" s="84">
        <f>E72+G72+I72+K72</f>
        <v>390</v>
      </c>
    </row>
    <row r="73" spans="3:12" ht="18" customHeight="1">
      <c r="C73" s="79" t="s">
        <v>73</v>
      </c>
      <c r="D73" s="85">
        <f>'Barrel Racing'!C14</f>
        <v>15.275</v>
      </c>
      <c r="E73" s="80">
        <f>'Barrel Racing'!E14</f>
        <v>90</v>
      </c>
      <c r="F73" s="85">
        <f>'Barrel Racing'!C20</f>
        <v>15.56</v>
      </c>
      <c r="G73" s="80">
        <f>'Barrel Racing'!E20</f>
        <v>70</v>
      </c>
      <c r="H73" s="85">
        <f>'Barrel Racing'!C38</f>
        <v>15.32</v>
      </c>
      <c r="I73" s="80">
        <f>'Barrel Racing'!E38</f>
        <v>60</v>
      </c>
      <c r="J73" s="85">
        <f t="shared" ref="J73:J83" si="10">D73+F73+H73</f>
        <v>46.155000000000001</v>
      </c>
      <c r="K73" s="80">
        <f>'Barrel Racing'!G50</f>
        <v>110</v>
      </c>
      <c r="L73" s="80">
        <f>E73+G73+I73+K73</f>
        <v>330</v>
      </c>
    </row>
    <row r="74" spans="3:12" ht="18" customHeight="1">
      <c r="C74" s="66" t="s">
        <v>81</v>
      </c>
      <c r="D74" s="74">
        <f>'Barrel Racing'!C13</f>
        <v>20.512</v>
      </c>
      <c r="E74" s="36">
        <f>'Barrel Racing'!E13</f>
        <v>0</v>
      </c>
      <c r="F74" s="74">
        <f>'Barrel Racing'!C19</f>
        <v>20.07</v>
      </c>
      <c r="G74" s="36">
        <f>'Barrel Racing'!E19</f>
        <v>0</v>
      </c>
      <c r="H74" s="74">
        <f>'Barrel Racing'!C37</f>
        <v>20.76</v>
      </c>
      <c r="I74" s="36">
        <f>'Barrel Racing'!E37</f>
        <v>0</v>
      </c>
      <c r="J74" s="74">
        <f t="shared" si="10"/>
        <v>61.341999999999999</v>
      </c>
      <c r="K74" s="36">
        <f>'Barrel Racing'!G51</f>
        <v>30</v>
      </c>
      <c r="L74" s="36">
        <f>E74+G74+I74+K74</f>
        <v>30</v>
      </c>
    </row>
    <row r="75" spans="3:12" ht="18" customHeight="1">
      <c r="C75" s="66" t="s">
        <v>47</v>
      </c>
      <c r="D75" s="74">
        <f>'Barrel Racing'!C12</f>
        <v>20.350999999999999</v>
      </c>
      <c r="E75" s="36">
        <f>'Barrel Racing'!E12</f>
        <v>0</v>
      </c>
      <c r="F75" s="74">
        <f>'Barrel Racing'!C30</f>
        <v>15.39</v>
      </c>
      <c r="G75" s="36">
        <f>'Barrel Racing'!E30</f>
        <v>90</v>
      </c>
      <c r="H75" s="74">
        <f>'Barrel Racing'!C36</f>
        <v>15.09</v>
      </c>
      <c r="I75" s="36">
        <f>'Barrel Racing'!E36</f>
        <v>100</v>
      </c>
      <c r="J75" s="74">
        <f t="shared" si="10"/>
        <v>50.831000000000003</v>
      </c>
      <c r="K75" s="36">
        <f>'Barrel Racing'!G52</f>
        <v>70</v>
      </c>
      <c r="L75" s="36">
        <f>E75+G75+I75+K75</f>
        <v>260</v>
      </c>
    </row>
    <row r="76" spans="3:12" ht="18" customHeight="1">
      <c r="C76" s="66" t="s">
        <v>53</v>
      </c>
      <c r="D76" s="74">
        <f>'Barrel Racing'!C11</f>
        <v>15.25</v>
      </c>
      <c r="E76" s="36">
        <f>'Barrel Racing'!E11</f>
        <v>100</v>
      </c>
      <c r="F76" s="74">
        <f>'Barrel Racing'!C29</f>
        <v>15.7</v>
      </c>
      <c r="G76" s="36">
        <f>'Barrel Racing'!E29</f>
        <v>55</v>
      </c>
      <c r="H76" s="74">
        <f>'Barrel Racing'!C35</f>
        <v>15.26</v>
      </c>
      <c r="I76" s="36">
        <f>'Barrel Racing'!E35</f>
        <v>70</v>
      </c>
      <c r="J76" s="74">
        <f t="shared" si="10"/>
        <v>46.21</v>
      </c>
      <c r="K76" s="36">
        <f>'Barrel Racing'!G53</f>
        <v>100</v>
      </c>
      <c r="L76" s="36">
        <f>E76+G76+I76+K76</f>
        <v>325</v>
      </c>
    </row>
    <row r="77" spans="3:12" ht="18" customHeight="1">
      <c r="C77" s="66" t="s">
        <v>38</v>
      </c>
      <c r="D77" s="74">
        <f>'Barrel Racing'!C10</f>
        <v>15.673999999999999</v>
      </c>
      <c r="E77" s="36">
        <f>'Barrel Racing'!E10</f>
        <v>0</v>
      </c>
      <c r="F77" s="74">
        <f>'Barrel Racing'!C28</f>
        <v>15.9</v>
      </c>
      <c r="G77" s="36">
        <f>'Barrel Racing'!E28</f>
        <v>0</v>
      </c>
      <c r="H77" s="74">
        <f>'Barrel Racing'!C34</f>
        <v>15.47</v>
      </c>
      <c r="I77" s="36">
        <f>'Barrel Racing'!E34</f>
        <v>0</v>
      </c>
      <c r="J77" s="74">
        <f t="shared" si="10"/>
        <v>47.043999999999997</v>
      </c>
      <c r="K77" s="36">
        <f>'Barrel Racing'!G54</f>
        <v>80</v>
      </c>
      <c r="L77" s="36">
        <f>E77+G77+I77+K77</f>
        <v>80</v>
      </c>
    </row>
    <row r="78" spans="3:12" ht="18" customHeight="1">
      <c r="C78" s="66" t="s">
        <v>40</v>
      </c>
      <c r="D78" s="74">
        <f>'Barrel Racing'!C9</f>
        <v>20.991</v>
      </c>
      <c r="E78" s="36">
        <f>'Barrel Racing'!E9</f>
        <v>0</v>
      </c>
      <c r="F78" s="74">
        <f>'Barrel Racing'!C27</f>
        <v>15.79</v>
      </c>
      <c r="G78" s="36">
        <f>'Barrel Racing'!E27</f>
        <v>0</v>
      </c>
      <c r="H78" s="74">
        <f>'Barrel Racing'!C45</f>
        <v>16.7</v>
      </c>
      <c r="I78" s="36">
        <f>'Barrel Racing'!E45</f>
        <v>0</v>
      </c>
      <c r="J78" s="74">
        <f t="shared" si="10"/>
        <v>53.480999999999995</v>
      </c>
      <c r="K78" s="36">
        <f>'Barrel Racing'!G55</f>
        <v>50</v>
      </c>
      <c r="L78" s="36">
        <f>E78+G78+I78+K78</f>
        <v>50</v>
      </c>
    </row>
    <row r="79" spans="3:12" ht="18" customHeight="1">
      <c r="C79" s="66" t="s">
        <v>71</v>
      </c>
      <c r="D79" s="74">
        <f>'Barrel Racing'!C8</f>
        <v>15.489000000000001</v>
      </c>
      <c r="E79" s="36">
        <f>'Barrel Racing'!E8</f>
        <v>70</v>
      </c>
      <c r="F79" s="74">
        <f>'Barrel Racing'!C26</f>
        <v>15.46</v>
      </c>
      <c r="G79" s="36">
        <f>'Barrel Racing'!E26</f>
        <v>80</v>
      </c>
      <c r="H79" s="74">
        <f>'Barrel Racing'!C44</f>
        <v>25.35</v>
      </c>
      <c r="I79" s="36">
        <f>'Barrel Racing'!E44</f>
        <v>0</v>
      </c>
      <c r="J79" s="74">
        <f t="shared" si="10"/>
        <v>56.299000000000007</v>
      </c>
      <c r="K79" s="36">
        <f>'Barrel Racing'!G56</f>
        <v>40</v>
      </c>
      <c r="L79" s="36">
        <f>E79+G79+I79+K79</f>
        <v>190</v>
      </c>
    </row>
    <row r="80" spans="3:12" ht="18" customHeight="1">
      <c r="C80" s="66" t="s">
        <v>97</v>
      </c>
      <c r="D80" s="74">
        <f>'Barrel Racing'!C7</f>
        <v>15.523</v>
      </c>
      <c r="E80" s="36">
        <f>'Barrel Racing'!E7</f>
        <v>0</v>
      </c>
      <c r="F80" s="74">
        <f>'Barrel Racing'!C25</f>
        <v>15.7</v>
      </c>
      <c r="G80" s="36">
        <f>'Barrel Racing'!E25</f>
        <v>55</v>
      </c>
      <c r="H80" s="74">
        <f>'Barrel Racing'!C43</f>
        <v>20.65</v>
      </c>
      <c r="I80" s="36">
        <f>'Barrel Racing'!E43</f>
        <v>0</v>
      </c>
      <c r="J80" s="74">
        <f t="shared" si="10"/>
        <v>51.872999999999998</v>
      </c>
      <c r="K80" s="36">
        <f>'Barrel Racing'!G57</f>
        <v>60</v>
      </c>
      <c r="L80" s="36">
        <f>E80+G80+I80+K80</f>
        <v>115</v>
      </c>
    </row>
    <row r="81" spans="3:12" ht="18" customHeight="1">
      <c r="C81" s="66" t="s">
        <v>98</v>
      </c>
      <c r="D81" s="74">
        <f>'Barrel Racing'!C6</f>
        <v>15.893000000000001</v>
      </c>
      <c r="E81" s="36">
        <f>'Barrel Racing'!E6</f>
        <v>0</v>
      </c>
      <c r="F81" s="74">
        <f>'Barrel Racing'!C24</f>
        <v>27.34</v>
      </c>
      <c r="G81" s="36">
        <f>'Barrel Racing'!E24</f>
        <v>0</v>
      </c>
      <c r="H81" s="74">
        <f>'Barrel Racing'!C42</f>
        <v>20.87</v>
      </c>
      <c r="I81" s="36">
        <f>'Barrel Racing'!E42</f>
        <v>0</v>
      </c>
      <c r="J81" s="74">
        <f t="shared" si="10"/>
        <v>64.103000000000009</v>
      </c>
      <c r="K81" s="36">
        <f>'Barrel Racing'!G58</f>
        <v>20</v>
      </c>
      <c r="L81" s="36">
        <f>E81+G81+I81+K81</f>
        <v>20</v>
      </c>
    </row>
    <row r="82" spans="3:12" ht="18" customHeight="1">
      <c r="C82" s="66" t="s">
        <v>70</v>
      </c>
      <c r="D82" s="74">
        <f>'Barrel Racing'!C5</f>
        <v>20.388999999999999</v>
      </c>
      <c r="E82" s="36">
        <f>'Barrel Racing'!E5</f>
        <v>0</v>
      </c>
      <c r="F82" s="74">
        <f>'Barrel Racing'!C23</f>
        <v>20.5</v>
      </c>
      <c r="G82" s="36">
        <f>'Barrel Racing'!E23</f>
        <v>0</v>
      </c>
      <c r="H82" s="74">
        <v>25.79</v>
      </c>
      <c r="I82" s="36">
        <f>'Barrel Racing'!E41</f>
        <v>0</v>
      </c>
      <c r="J82" s="74">
        <f t="shared" si="10"/>
        <v>66.679000000000002</v>
      </c>
      <c r="K82" s="36">
        <f>'Barrel Racing'!G59</f>
        <v>10</v>
      </c>
      <c r="L82" s="36">
        <f>E82+G82+I82+K82</f>
        <v>10</v>
      </c>
    </row>
    <row r="83" spans="3:12" ht="18" customHeight="1">
      <c r="C83" s="66" t="s">
        <v>99</v>
      </c>
      <c r="D83" s="74">
        <f>'Barrel Racing'!C4</f>
        <v>15.500999999999999</v>
      </c>
      <c r="E83" s="36">
        <f>'Barrel Racing'!E4</f>
        <v>60</v>
      </c>
      <c r="F83" s="74">
        <f>'Barrel Racing'!C22</f>
        <v>15.75</v>
      </c>
      <c r="G83" s="36">
        <f>'Barrel Racing'!E22</f>
        <v>0</v>
      </c>
      <c r="H83" s="74">
        <f>'Barrel Racing'!C40</f>
        <v>15.21</v>
      </c>
      <c r="I83" s="36">
        <f>'Barrel Racing'!E40</f>
        <v>80</v>
      </c>
      <c r="J83" s="74">
        <f t="shared" si="10"/>
        <v>46.460999999999999</v>
      </c>
      <c r="K83" s="36">
        <f>'Barrel Racing'!G60</f>
        <v>90</v>
      </c>
      <c r="L83" s="36">
        <f>E83+G83+I83+K83</f>
        <v>230</v>
      </c>
    </row>
    <row r="84" spans="3:12" ht="18" customHeight="1">
      <c r="C84" s="15"/>
      <c r="D84" s="16"/>
      <c r="E84" s="17"/>
      <c r="F84" s="16"/>
      <c r="G84" s="17"/>
      <c r="H84" s="16"/>
      <c r="I84" s="17"/>
      <c r="J84" s="16"/>
      <c r="K84" s="17"/>
      <c r="L84" s="17"/>
    </row>
    <row r="85" spans="3:12" ht="18" customHeight="1">
      <c r="C85" s="33" t="s">
        <v>15</v>
      </c>
      <c r="D85" s="33" t="s">
        <v>2</v>
      </c>
      <c r="E85" s="33" t="s">
        <v>1</v>
      </c>
      <c r="F85" s="33" t="s">
        <v>3</v>
      </c>
      <c r="G85" s="33" t="s">
        <v>1</v>
      </c>
      <c r="H85" s="33" t="s">
        <v>19</v>
      </c>
      <c r="I85" s="33" t="s">
        <v>1</v>
      </c>
      <c r="J85" s="33" t="s">
        <v>4</v>
      </c>
      <c r="K85" s="33" t="s">
        <v>1</v>
      </c>
      <c r="L85" s="33" t="s">
        <v>5</v>
      </c>
    </row>
    <row r="86" spans="3:12" ht="18" customHeight="1">
      <c r="C86" s="66" t="s">
        <v>111</v>
      </c>
      <c r="D86" s="36">
        <v>0</v>
      </c>
      <c r="E86" s="36">
        <f>'Bull Riding'!F6</f>
        <v>0</v>
      </c>
      <c r="F86" s="36">
        <v>0</v>
      </c>
      <c r="G86" s="36">
        <f>'Bull Riding'!F10</f>
        <v>0</v>
      </c>
      <c r="H86" s="36" t="str">
        <f>'Bull Riding'!D16</f>
        <v>BO</v>
      </c>
      <c r="I86" s="36">
        <f>'Bull Riding'!F16</f>
        <v>0</v>
      </c>
      <c r="J86" s="36" t="e">
        <f>D86+F86+H86</f>
        <v>#VALUE!</v>
      </c>
      <c r="K86" s="36">
        <f>'Bull Riding'!G22</f>
        <v>0</v>
      </c>
      <c r="L86" s="36">
        <f>E86+G86+I86+K86</f>
        <v>0</v>
      </c>
    </row>
    <row r="87" spans="3:12" ht="18" customHeight="1">
      <c r="C87" s="66" t="s">
        <v>112</v>
      </c>
      <c r="D87" s="36">
        <v>0</v>
      </c>
      <c r="E87" s="36">
        <f>'Bull Riding'!F5</f>
        <v>0</v>
      </c>
      <c r="F87" s="36">
        <v>0</v>
      </c>
      <c r="G87" s="36">
        <f>'Bull Riding'!F11</f>
        <v>0</v>
      </c>
      <c r="H87" s="36" t="str">
        <f>'Bull Riding'!D18</f>
        <v>BO</v>
      </c>
      <c r="I87" s="36">
        <f>'Bull Riding'!F18</f>
        <v>0</v>
      </c>
      <c r="J87" s="36" t="e">
        <f t="shared" ref="J87:J88" si="11">D87+F87+H87</f>
        <v>#VALUE!</v>
      </c>
      <c r="K87" s="36">
        <f>'Bull Riding'!G23</f>
        <v>0</v>
      </c>
      <c r="L87" s="36">
        <f t="shared" ref="L87:L88" si="12">E87+G87+I87+K87</f>
        <v>0</v>
      </c>
    </row>
    <row r="88" spans="3:12" ht="18" customHeight="1">
      <c r="C88" s="66" t="s">
        <v>113</v>
      </c>
      <c r="D88" s="36">
        <v>0</v>
      </c>
      <c r="E88" s="36">
        <f>'Bull Riding'!F4</f>
        <v>0</v>
      </c>
      <c r="F88" s="36">
        <v>0</v>
      </c>
      <c r="G88" s="36">
        <f>'Bull Riding'!F12</f>
        <v>0</v>
      </c>
      <c r="H88" s="36" t="str">
        <f>'Bull Riding'!D17</f>
        <v>BO</v>
      </c>
      <c r="I88" s="36">
        <f>'Bull Riding'!F17</f>
        <v>0</v>
      </c>
      <c r="J88" s="36" t="e">
        <f t="shared" si="11"/>
        <v>#VALUE!</v>
      </c>
      <c r="K88" s="36">
        <f>'Bull Riding'!G24</f>
        <v>0</v>
      </c>
      <c r="L88" s="36">
        <f t="shared" si="12"/>
        <v>0</v>
      </c>
    </row>
    <row r="89" spans="3:12" ht="18" customHeight="1">
      <c r="C89" s="9"/>
      <c r="D89" s="9"/>
      <c r="E89" s="9"/>
      <c r="F89" s="9"/>
      <c r="G89" s="9"/>
      <c r="H89" s="9"/>
      <c r="I89" s="9"/>
      <c r="J89" s="9"/>
      <c r="K89" s="9"/>
      <c r="L89" s="9"/>
    </row>
    <row r="90" spans="3:12" ht="18" customHeight="1">
      <c r="C90" s="33" t="s">
        <v>13</v>
      </c>
      <c r="D90" s="33" t="s">
        <v>2</v>
      </c>
      <c r="E90" s="33" t="s">
        <v>1</v>
      </c>
      <c r="F90" s="33" t="s">
        <v>3</v>
      </c>
      <c r="G90" s="33" t="s">
        <v>1</v>
      </c>
      <c r="H90" s="33" t="s">
        <v>19</v>
      </c>
      <c r="I90" s="33" t="s">
        <v>1</v>
      </c>
      <c r="J90" s="33" t="s">
        <v>4</v>
      </c>
      <c r="K90" s="33" t="s">
        <v>1</v>
      </c>
      <c r="L90" s="33" t="s">
        <v>5</v>
      </c>
    </row>
    <row r="91" spans="3:12" ht="18" customHeight="1">
      <c r="C91" s="82" t="s">
        <v>85</v>
      </c>
      <c r="D91" s="87">
        <f>'Goat Tying'!D15</f>
        <v>7.9</v>
      </c>
      <c r="E91" s="84">
        <f>'Goat Tying'!F15</f>
        <v>100</v>
      </c>
      <c r="F91" s="87">
        <f>'Goat Tying'!D21</f>
        <v>8.1999999999999993</v>
      </c>
      <c r="G91" s="84">
        <f>'Goat Tying'!F21</f>
        <v>100</v>
      </c>
      <c r="H91" s="87">
        <f>'Goat Tying'!D39</f>
        <v>8.1</v>
      </c>
      <c r="I91" s="84">
        <f>'Goat Tying'!F39</f>
        <v>90</v>
      </c>
      <c r="J91" s="87">
        <f>D91+F91+H91</f>
        <v>24.200000000000003</v>
      </c>
      <c r="K91" s="84">
        <f>'Goat Tying'!G49</f>
        <v>120</v>
      </c>
      <c r="L91" s="84">
        <f>E91+K91+I91+G91</f>
        <v>410</v>
      </c>
    </row>
    <row r="92" spans="3:12" ht="18" customHeight="1">
      <c r="C92" s="79" t="s">
        <v>33</v>
      </c>
      <c r="D92" s="89">
        <f>'Goat Tying'!D14</f>
        <v>9.4</v>
      </c>
      <c r="E92" s="80">
        <f>'Goat Tying'!F14</f>
        <v>70</v>
      </c>
      <c r="F92" s="89">
        <f>'Goat Tying'!D20</f>
        <v>8.5</v>
      </c>
      <c r="G92" s="80">
        <f>'Goat Tying'!F20</f>
        <v>80</v>
      </c>
      <c r="H92" s="89">
        <f>'Goat Tying'!D38</f>
        <v>7.9</v>
      </c>
      <c r="I92" s="80">
        <f>'Goat Tying'!F38</f>
        <v>100</v>
      </c>
      <c r="J92" s="89">
        <f t="shared" ref="J92:J102" si="13">D92+F92+H92</f>
        <v>25.799999999999997</v>
      </c>
      <c r="K92" s="80">
        <f>'Goat Tying'!G50</f>
        <v>110</v>
      </c>
      <c r="L92" s="80">
        <f>E92+K92+I92+G92</f>
        <v>360</v>
      </c>
    </row>
    <row r="93" spans="3:12" ht="18" customHeight="1">
      <c r="C93" s="66" t="s">
        <v>17</v>
      </c>
      <c r="D93" s="75">
        <f>'Goat Tying'!D13</f>
        <v>8.6999999999999993</v>
      </c>
      <c r="E93" s="36">
        <f>'Goat Tying'!F13</f>
        <v>90</v>
      </c>
      <c r="F93" s="75">
        <f>'Goat Tying'!D19</f>
        <v>8.9</v>
      </c>
      <c r="G93" s="36">
        <f>'Goat Tying'!F19</f>
        <v>70</v>
      </c>
      <c r="H93" s="75">
        <f>'Goat Tying'!D37</f>
        <v>8.5</v>
      </c>
      <c r="I93" s="36">
        <f>'Goat Tying'!F37</f>
        <v>80</v>
      </c>
      <c r="J93" s="75">
        <f t="shared" si="13"/>
        <v>26.1</v>
      </c>
      <c r="K93" s="36">
        <f>'Goat Tying'!G51</f>
        <v>100</v>
      </c>
      <c r="L93" s="36">
        <f>E93+K93+I93+G93</f>
        <v>340</v>
      </c>
    </row>
    <row r="94" spans="3:12" ht="18" customHeight="1">
      <c r="C94" s="66" t="s">
        <v>32</v>
      </c>
      <c r="D94" s="75">
        <f>'Goat Tying'!D12</f>
        <v>12</v>
      </c>
      <c r="E94" s="36">
        <f>'Goat Tying'!F12</f>
        <v>0</v>
      </c>
      <c r="F94" s="75">
        <f>'Goat Tying'!D30</f>
        <v>10.8</v>
      </c>
      <c r="G94" s="36">
        <f>'Goat Tying'!F30</f>
        <v>0</v>
      </c>
      <c r="H94" s="75">
        <f>'Goat Tying'!D36</f>
        <v>11.2</v>
      </c>
      <c r="I94" s="36">
        <f>'Goat Tying'!F36</f>
        <v>0</v>
      </c>
      <c r="J94" s="75">
        <f t="shared" si="13"/>
        <v>34</v>
      </c>
      <c r="K94" s="36">
        <f>'Goat Tying'!G52</f>
        <v>20</v>
      </c>
      <c r="L94" s="36">
        <f>E94+K94+I94+G94</f>
        <v>20</v>
      </c>
    </row>
    <row r="95" spans="3:12" ht="18" customHeight="1">
      <c r="C95" s="66" t="s">
        <v>50</v>
      </c>
      <c r="D95" s="75">
        <f>'Goat Tying'!D11</f>
        <v>9.9</v>
      </c>
      <c r="E95" s="36">
        <f>'Goat Tying'!F11</f>
        <v>0</v>
      </c>
      <c r="F95" s="75">
        <f>'Goat Tying'!D29</f>
        <v>9.1</v>
      </c>
      <c r="G95" s="36">
        <f>'Goat Tying'!F29</f>
        <v>60</v>
      </c>
      <c r="H95" s="75">
        <f>'Goat Tying'!D35</f>
        <v>9</v>
      </c>
      <c r="I95" s="36">
        <f>'Goat Tying'!F35</f>
        <v>0</v>
      </c>
      <c r="J95" s="75">
        <f t="shared" si="13"/>
        <v>28</v>
      </c>
      <c r="K95" s="36">
        <f>'Goat Tying'!G53</f>
        <v>80</v>
      </c>
      <c r="L95" s="36">
        <f>E95+K95+I95+G95</f>
        <v>140</v>
      </c>
    </row>
    <row r="96" spans="3:12" ht="18" customHeight="1">
      <c r="C96" s="66" t="s">
        <v>84</v>
      </c>
      <c r="D96" s="75">
        <f>'Goat Tying'!D10</f>
        <v>9.5</v>
      </c>
      <c r="E96" s="36">
        <f>'Goat Tying'!F10</f>
        <v>60</v>
      </c>
      <c r="F96" s="75">
        <f>'Goat Tying'!D28</f>
        <v>8.4</v>
      </c>
      <c r="G96" s="36">
        <f>'Goat Tying'!F28</f>
        <v>90</v>
      </c>
      <c r="H96" s="75">
        <f>'Goat Tying'!D34</f>
        <v>9.9</v>
      </c>
      <c r="I96" s="36">
        <f>'Goat Tying'!F34</f>
        <v>0</v>
      </c>
      <c r="J96" s="75">
        <f t="shared" si="13"/>
        <v>27.799999999999997</v>
      </c>
      <c r="K96" s="36">
        <f>'Goat Tying'!G54</f>
        <v>90</v>
      </c>
      <c r="L96" s="36">
        <f>E96+K96+I96+G96</f>
        <v>240</v>
      </c>
    </row>
    <row r="97" spans="3:12" ht="18" customHeight="1">
      <c r="C97" s="66" t="s">
        <v>52</v>
      </c>
      <c r="D97" s="75">
        <f>'Goat Tying'!D9</f>
        <v>9.1999999999999993</v>
      </c>
      <c r="E97" s="36">
        <f>'Goat Tying'!F9</f>
        <v>80</v>
      </c>
      <c r="F97" s="75">
        <f>'Goat Tying'!D27</f>
        <v>12</v>
      </c>
      <c r="G97" s="36">
        <f>'Goat Tying'!F27</f>
        <v>0</v>
      </c>
      <c r="H97" s="75">
        <f>'Goat Tying'!D45</f>
        <v>9.5</v>
      </c>
      <c r="I97" s="36">
        <f>'Goat Tying'!F45</f>
        <v>0</v>
      </c>
      <c r="J97" s="75">
        <f t="shared" si="13"/>
        <v>30.7</v>
      </c>
      <c r="K97" s="36">
        <f>'Goat Tying'!G55</f>
        <v>50</v>
      </c>
      <c r="L97" s="36">
        <f>E97+K97+I97+G97</f>
        <v>130</v>
      </c>
    </row>
    <row r="98" spans="3:12" ht="18" customHeight="1">
      <c r="C98" s="66" t="s">
        <v>51</v>
      </c>
      <c r="D98" s="75">
        <f>'Goat Tying'!D8</f>
        <v>13.1</v>
      </c>
      <c r="E98" s="36">
        <f>'Goat Tying'!F8</f>
        <v>0</v>
      </c>
      <c r="F98" s="75">
        <f>'Goat Tying'!D26</f>
        <v>12.6</v>
      </c>
      <c r="G98" s="36">
        <f>'Goat Tying'!F26</f>
        <v>0</v>
      </c>
      <c r="H98" s="75">
        <f>'Goat Tying'!D44</f>
        <v>8.8000000000000007</v>
      </c>
      <c r="I98" s="36">
        <f>'Goat Tying'!F44</f>
        <v>65</v>
      </c>
      <c r="J98" s="75">
        <f t="shared" si="13"/>
        <v>34.5</v>
      </c>
      <c r="K98" s="36">
        <f>'Goat Tying'!G56</f>
        <v>10</v>
      </c>
      <c r="L98" s="36">
        <f>E98+K98+I98+G98</f>
        <v>75</v>
      </c>
    </row>
    <row r="99" spans="3:12" ht="18" customHeight="1">
      <c r="C99" s="66" t="s">
        <v>46</v>
      </c>
      <c r="D99" s="75">
        <f>'Goat Tying'!D7</f>
        <v>10.7</v>
      </c>
      <c r="E99" s="36">
        <f>'Goat Tying'!F7</f>
        <v>0</v>
      </c>
      <c r="F99" s="75">
        <f>'Goat Tying'!D25</f>
        <v>10.1</v>
      </c>
      <c r="G99" s="36">
        <f>'Goat Tying'!F25</f>
        <v>0</v>
      </c>
      <c r="H99" s="75">
        <f>'Goat Tying'!D43</f>
        <v>9.6999999999999993</v>
      </c>
      <c r="I99" s="36">
        <f>'Goat Tying'!F43</f>
        <v>0</v>
      </c>
      <c r="J99" s="75">
        <f t="shared" si="13"/>
        <v>30.499999999999996</v>
      </c>
      <c r="K99" s="36">
        <f>'Goat Tying'!G57</f>
        <v>60</v>
      </c>
      <c r="L99" s="36">
        <f>E99+K99+I99+G99</f>
        <v>60</v>
      </c>
    </row>
    <row r="100" spans="3:12" ht="18" customHeight="1">
      <c r="C100" s="66" t="s">
        <v>83</v>
      </c>
      <c r="D100" s="75">
        <f>'Goat Tying'!D6</f>
        <v>10.1</v>
      </c>
      <c r="E100" s="36">
        <f>'Goat Tying'!F6</f>
        <v>0</v>
      </c>
      <c r="F100" s="75">
        <f>'Goat Tying'!D24</f>
        <v>12.7</v>
      </c>
      <c r="G100" s="36">
        <f>'Goat Tying'!F24</f>
        <v>0</v>
      </c>
      <c r="H100" s="75">
        <f>'Goat Tying'!D42</f>
        <v>9.8000000000000007</v>
      </c>
      <c r="I100" s="36">
        <f>'Goat Tying'!F42</f>
        <v>0</v>
      </c>
      <c r="J100" s="75">
        <f t="shared" si="13"/>
        <v>32.599999999999994</v>
      </c>
      <c r="K100" s="36">
        <f>'Goat Tying'!G58</f>
        <v>40</v>
      </c>
      <c r="L100" s="36">
        <f>E100+K100+I100+G100</f>
        <v>40</v>
      </c>
    </row>
    <row r="101" spans="3:12" ht="18" customHeight="1">
      <c r="C101" s="66" t="s">
        <v>71</v>
      </c>
      <c r="D101" s="75">
        <f>'Goat Tying'!D5</f>
        <v>13.1</v>
      </c>
      <c r="E101" s="36">
        <f>'Goat Tying'!F5</f>
        <v>0</v>
      </c>
      <c r="F101" s="75">
        <f>'Goat Tying'!D23</f>
        <v>11.1</v>
      </c>
      <c r="G101" s="36">
        <f>'Goat Tying'!F23</f>
        <v>0</v>
      </c>
      <c r="H101" s="75">
        <f>'Goat Tying'!D41</f>
        <v>9.5</v>
      </c>
      <c r="I101" s="36">
        <f>'Goat Tying'!F41</f>
        <v>0</v>
      </c>
      <c r="J101" s="75">
        <f t="shared" si="13"/>
        <v>33.700000000000003</v>
      </c>
      <c r="K101" s="36">
        <f>'Goat Tying'!G59</f>
        <v>30</v>
      </c>
      <c r="L101" s="36">
        <f>E101+K101+I101+G101</f>
        <v>30</v>
      </c>
    </row>
    <row r="102" spans="3:12" ht="18" customHeight="1">
      <c r="C102" s="66" t="s">
        <v>81</v>
      </c>
      <c r="D102" s="75">
        <f>'Goat Tying'!D4</f>
        <v>10.199999999999999</v>
      </c>
      <c r="E102" s="36">
        <f>'Goat Tying'!F4</f>
        <v>0</v>
      </c>
      <c r="F102" s="75">
        <f>'Goat Tying'!D22</f>
        <v>9.3000000000000007</v>
      </c>
      <c r="G102" s="36">
        <f>'Goat Tying'!F22</f>
        <v>0</v>
      </c>
      <c r="H102" s="75">
        <f>'Goat Tying'!D40</f>
        <v>8.8000000000000007</v>
      </c>
      <c r="I102" s="36">
        <f>'Goat Tying'!F40</f>
        <v>65</v>
      </c>
      <c r="J102" s="75">
        <f t="shared" si="13"/>
        <v>28.3</v>
      </c>
      <c r="K102" s="36">
        <f>'Goat Tying'!G60</f>
        <v>70</v>
      </c>
      <c r="L102" s="36">
        <f>E102+K102+I102+G102</f>
        <v>135</v>
      </c>
    </row>
    <row r="103" spans="3:12" ht="18" customHeight="1">
      <c r="C103" s="9"/>
      <c r="D103" s="9"/>
      <c r="E103" s="9"/>
      <c r="F103" s="9"/>
      <c r="G103" s="9"/>
      <c r="H103" s="9"/>
      <c r="I103" s="9"/>
      <c r="J103" s="9"/>
      <c r="K103" s="9"/>
      <c r="L103" s="9"/>
    </row>
    <row r="104" spans="3:12" ht="18" customHeight="1">
      <c r="C104" s="33" t="s">
        <v>14</v>
      </c>
      <c r="D104" s="33" t="s">
        <v>2</v>
      </c>
      <c r="E104" s="33" t="s">
        <v>1</v>
      </c>
      <c r="F104" s="33" t="s">
        <v>3</v>
      </c>
      <c r="G104" s="33" t="s">
        <v>1</v>
      </c>
      <c r="H104" s="33" t="s">
        <v>19</v>
      </c>
      <c r="I104" s="33" t="s">
        <v>1</v>
      </c>
      <c r="J104" s="33" t="s">
        <v>4</v>
      </c>
      <c r="K104" s="33" t="s">
        <v>1</v>
      </c>
      <c r="L104" s="33" t="s">
        <v>5</v>
      </c>
    </row>
    <row r="105" spans="3:12" ht="18" customHeight="1">
      <c r="C105" s="34" t="s">
        <v>80</v>
      </c>
      <c r="D105" s="75">
        <f>'Steer Wrestling'!D13</f>
        <v>7.4</v>
      </c>
      <c r="E105" s="36">
        <f>'Steer Wrestling'!F13</f>
        <v>100</v>
      </c>
      <c r="F105" s="75">
        <v>0</v>
      </c>
      <c r="G105" s="36">
        <f>'Steer Wrestling'!F19</f>
        <v>0</v>
      </c>
      <c r="H105" s="75">
        <v>0</v>
      </c>
      <c r="I105" s="36">
        <f>'Steer Wrestling'!F35</f>
        <v>0</v>
      </c>
      <c r="J105" s="75">
        <f>D105+F105+H105</f>
        <v>7.4</v>
      </c>
      <c r="K105" s="36">
        <f>'Steer Wrestling'!G43</f>
        <v>60</v>
      </c>
      <c r="L105" s="36">
        <f>E105+G105+I105+K105</f>
        <v>160</v>
      </c>
    </row>
    <row r="106" spans="3:12" ht="18" customHeight="1">
      <c r="C106" s="34" t="s">
        <v>49</v>
      </c>
      <c r="D106" s="75">
        <v>0</v>
      </c>
      <c r="E106" s="36">
        <f>'Steer Wrestling'!F12</f>
        <v>0</v>
      </c>
      <c r="F106" s="75">
        <f>'Steer Wrestling'!D18</f>
        <v>11.9</v>
      </c>
      <c r="G106" s="36">
        <f>'Steer Wrestling'!F18</f>
        <v>90</v>
      </c>
      <c r="H106" s="75">
        <f>'Steer Wrestling'!D34</f>
        <v>16.399999999999999</v>
      </c>
      <c r="I106" s="36">
        <f>'Steer Wrestling'!F34</f>
        <v>80</v>
      </c>
      <c r="J106" s="75">
        <f t="shared" ref="J106:J114" si="14">D106+F106+H106</f>
        <v>28.299999999999997</v>
      </c>
      <c r="K106" s="36">
        <f>'Steer Wrestling'!G44</f>
        <v>100</v>
      </c>
      <c r="L106" s="36">
        <f t="shared" ref="L106:L114" si="15">E106+G106+I106+K106</f>
        <v>270</v>
      </c>
    </row>
    <row r="107" spans="3:12" ht="18" customHeight="1">
      <c r="C107" s="88" t="s">
        <v>79</v>
      </c>
      <c r="D107" s="89">
        <f>'Steer Wrestling'!D11</f>
        <v>7.9</v>
      </c>
      <c r="E107" s="80">
        <f>'Steer Wrestling'!F11</f>
        <v>90</v>
      </c>
      <c r="F107" s="89">
        <v>0</v>
      </c>
      <c r="G107" s="80">
        <f>'Steer Wrestling'!F17</f>
        <v>0</v>
      </c>
      <c r="H107" s="89">
        <f>'Steer Wrestling'!D33</f>
        <v>18.399999999999999</v>
      </c>
      <c r="I107" s="80">
        <f>'Steer Wrestling'!F33</f>
        <v>70</v>
      </c>
      <c r="J107" s="89">
        <f t="shared" si="14"/>
        <v>26.299999999999997</v>
      </c>
      <c r="K107" s="80">
        <f>'Steer Wrestling'!G45</f>
        <v>110</v>
      </c>
      <c r="L107" s="80">
        <f t="shared" si="15"/>
        <v>270</v>
      </c>
    </row>
    <row r="108" spans="3:12" ht="18" customHeight="1">
      <c r="C108" s="34" t="s">
        <v>34</v>
      </c>
      <c r="D108" s="75">
        <v>0</v>
      </c>
      <c r="E108" s="36">
        <f>'Steer Wrestling'!F10</f>
        <v>0</v>
      </c>
      <c r="F108" s="75">
        <f>'Steer Wrestling'!D26</f>
        <v>12.8</v>
      </c>
      <c r="G108" s="36">
        <f>'Steer Wrestling'!F26</f>
        <v>80</v>
      </c>
      <c r="H108" s="75">
        <f>'Steer Wrestling'!D32</f>
        <v>25.3</v>
      </c>
      <c r="I108" s="36">
        <f>'Steer Wrestling'!F32</f>
        <v>0</v>
      </c>
      <c r="J108" s="75">
        <f t="shared" si="14"/>
        <v>38.1</v>
      </c>
      <c r="K108" s="36">
        <f>'Steer Wrestling'!G46</f>
        <v>80</v>
      </c>
      <c r="L108" s="36">
        <f t="shared" si="15"/>
        <v>160</v>
      </c>
    </row>
    <row r="109" spans="3:12" ht="18" customHeight="1">
      <c r="C109" s="34" t="s">
        <v>48</v>
      </c>
      <c r="D109" s="75">
        <v>0</v>
      </c>
      <c r="E109" s="36">
        <f>'Steer Wrestling'!F9</f>
        <v>0</v>
      </c>
      <c r="F109" s="75">
        <f>'Steer Wrestling'!D25</f>
        <v>17.600000000000001</v>
      </c>
      <c r="G109" s="36">
        <f>'Steer Wrestling'!F25</f>
        <v>70</v>
      </c>
      <c r="H109" s="75">
        <v>0</v>
      </c>
      <c r="I109" s="36">
        <f>'Steer Wrestling'!F31</f>
        <v>0</v>
      </c>
      <c r="J109" s="75">
        <f t="shared" si="14"/>
        <v>17.600000000000001</v>
      </c>
      <c r="K109" s="36">
        <f>'Steer Wrestling'!G47</f>
        <v>50</v>
      </c>
      <c r="L109" s="36">
        <f t="shared" si="15"/>
        <v>120</v>
      </c>
    </row>
    <row r="110" spans="3:12" ht="18" customHeight="1">
      <c r="C110" s="34" t="s">
        <v>78</v>
      </c>
      <c r="D110" s="75">
        <f>'Steer Wrestling'!D8</f>
        <v>24.1</v>
      </c>
      <c r="E110" s="36">
        <f>'Steer Wrestling'!F8</f>
        <v>70</v>
      </c>
      <c r="F110" s="75">
        <v>0</v>
      </c>
      <c r="G110" s="36">
        <f>'Steer Wrestling'!F24</f>
        <v>0</v>
      </c>
      <c r="H110" s="75">
        <f>'Steer Wrestling'!D30</f>
        <v>20.8</v>
      </c>
      <c r="I110" s="36">
        <f>'Steer Wrestling'!F30</f>
        <v>60</v>
      </c>
      <c r="J110" s="75">
        <f t="shared" si="14"/>
        <v>44.900000000000006</v>
      </c>
      <c r="K110" s="36">
        <f>'Steer Wrestling'!G48</f>
        <v>70</v>
      </c>
      <c r="L110" s="36">
        <f t="shared" si="15"/>
        <v>200</v>
      </c>
    </row>
    <row r="111" spans="3:12" ht="18" customHeight="1">
      <c r="C111" s="34" t="s">
        <v>18</v>
      </c>
      <c r="D111" s="75">
        <f>'Steer Wrestling'!D7</f>
        <v>21.1</v>
      </c>
      <c r="E111" s="36">
        <f>'Steer Wrestling'!F7</f>
        <v>80</v>
      </c>
      <c r="F111" s="75">
        <v>0</v>
      </c>
      <c r="G111" s="36">
        <f>'Steer Wrestling'!F23</f>
        <v>0</v>
      </c>
      <c r="H111" s="75">
        <f>'Steer Wrestling'!D39</f>
        <v>12.9</v>
      </c>
      <c r="I111" s="36">
        <f>'Steer Wrestling'!F39</f>
        <v>90</v>
      </c>
      <c r="J111" s="75">
        <f t="shared" si="14"/>
        <v>34</v>
      </c>
      <c r="K111" s="36">
        <f>'Steer Wrestling'!G49</f>
        <v>90</v>
      </c>
      <c r="L111" s="36">
        <f t="shared" si="15"/>
        <v>260</v>
      </c>
    </row>
    <row r="112" spans="3:12" ht="18" customHeight="1">
      <c r="C112" s="34" t="s">
        <v>8</v>
      </c>
      <c r="D112" s="75">
        <v>0</v>
      </c>
      <c r="E112" s="36">
        <f>'Steer Wrestling'!F6</f>
        <v>0</v>
      </c>
      <c r="F112" s="75">
        <v>0</v>
      </c>
      <c r="G112" s="36">
        <f>'Steer Wrestling'!F22</f>
        <v>0</v>
      </c>
      <c r="H112" s="75">
        <v>0</v>
      </c>
      <c r="I112" s="36">
        <f>'Steer Wrestling'!F38</f>
        <v>0</v>
      </c>
      <c r="J112" s="75">
        <f t="shared" si="14"/>
        <v>0</v>
      </c>
      <c r="K112" s="36">
        <f>'Steer Wrestling'!G50</f>
        <v>0</v>
      </c>
      <c r="L112" s="36">
        <f t="shared" si="15"/>
        <v>0</v>
      </c>
    </row>
    <row r="113" spans="3:12" ht="18" customHeight="1">
      <c r="C113" s="86" t="s">
        <v>77</v>
      </c>
      <c r="D113" s="87">
        <v>0</v>
      </c>
      <c r="E113" s="84">
        <f>'Steer Wrestling'!F5</f>
        <v>0</v>
      </c>
      <c r="F113" s="87">
        <f>'Steer Wrestling'!D21</f>
        <v>5.0999999999999996</v>
      </c>
      <c r="G113" s="84">
        <f>'Steer Wrestling'!F21</f>
        <v>100</v>
      </c>
      <c r="H113" s="87">
        <f>'Steer Wrestling'!D37</f>
        <v>12.3</v>
      </c>
      <c r="I113" s="84">
        <f>'Steer Wrestling'!F37</f>
        <v>100</v>
      </c>
      <c r="J113" s="87">
        <f t="shared" si="14"/>
        <v>17.399999999999999</v>
      </c>
      <c r="K113" s="84">
        <f>'Steer Wrestling'!G51</f>
        <v>120</v>
      </c>
      <c r="L113" s="84">
        <f t="shared" si="15"/>
        <v>320</v>
      </c>
    </row>
    <row r="114" spans="3:12" ht="18" customHeight="1">
      <c r="C114" s="34" t="s">
        <v>76</v>
      </c>
      <c r="D114" s="75">
        <v>0</v>
      </c>
      <c r="E114" s="36">
        <f>'Steer Wrestling'!F4</f>
        <v>0</v>
      </c>
      <c r="F114" s="75">
        <f>'Steer Wrestling'!D20</f>
        <v>28.7</v>
      </c>
      <c r="G114" s="36">
        <f>'Steer Wrestling'!F20</f>
        <v>60</v>
      </c>
      <c r="H114" s="75">
        <v>0</v>
      </c>
      <c r="I114" s="36">
        <f>'Steer Wrestling'!F36</f>
        <v>0</v>
      </c>
      <c r="J114" s="75">
        <f t="shared" si="14"/>
        <v>28.7</v>
      </c>
      <c r="K114" s="36">
        <f>'Steer Wrestling'!G52</f>
        <v>40</v>
      </c>
      <c r="L114" s="36">
        <f t="shared" si="15"/>
        <v>100</v>
      </c>
    </row>
    <row r="115" spans="3:12" ht="18" customHeight="1" thickBot="1">
      <c r="C115" s="9"/>
      <c r="D115" s="9"/>
      <c r="E115" s="9"/>
      <c r="F115" s="9"/>
      <c r="G115" s="9"/>
      <c r="H115" s="9"/>
      <c r="I115" s="9"/>
      <c r="J115" s="9"/>
      <c r="K115" s="9"/>
      <c r="L115" s="9"/>
    </row>
    <row r="116" spans="3:12" ht="18" customHeight="1" thickBot="1">
      <c r="C116" s="105" t="s">
        <v>143</v>
      </c>
      <c r="D116" s="106"/>
      <c r="E116" s="107" t="s">
        <v>1</v>
      </c>
      <c r="G116" s="92" t="s">
        <v>144</v>
      </c>
      <c r="H116" s="93"/>
      <c r="I116" s="94" t="s">
        <v>1</v>
      </c>
    </row>
    <row r="117" spans="3:12" ht="18" customHeight="1">
      <c r="C117" s="102" t="s">
        <v>38</v>
      </c>
      <c r="D117" s="103"/>
      <c r="E117" s="104">
        <f>L77+L48+L10</f>
        <v>390</v>
      </c>
      <c r="G117" s="116" t="s">
        <v>80</v>
      </c>
      <c r="H117" s="117"/>
      <c r="I117" s="118">
        <f>L105+L59+L26</f>
        <v>575</v>
      </c>
    </row>
    <row r="118" spans="3:12" ht="18" customHeight="1">
      <c r="C118" s="95" t="s">
        <v>71</v>
      </c>
      <c r="D118" s="90"/>
      <c r="E118" s="96">
        <f>L101+L79+L54+L18</f>
        <v>500</v>
      </c>
      <c r="G118" s="119" t="s">
        <v>79</v>
      </c>
      <c r="H118" s="120"/>
      <c r="I118" s="121">
        <f>L107+L58+L31</f>
        <v>560</v>
      </c>
    </row>
    <row r="119" spans="3:12" ht="18" customHeight="1">
      <c r="C119" s="116" t="s">
        <v>81</v>
      </c>
      <c r="D119" s="117"/>
      <c r="E119" s="118">
        <f>L102+L74+L56+L49</f>
        <v>795</v>
      </c>
      <c r="G119" s="95" t="s">
        <v>77</v>
      </c>
      <c r="H119" s="90"/>
      <c r="I119" s="96">
        <f>L113+L58+L32</f>
        <v>500</v>
      </c>
    </row>
    <row r="120" spans="3:12" ht="18" customHeight="1">
      <c r="C120" s="95" t="s">
        <v>33</v>
      </c>
      <c r="D120" s="90"/>
      <c r="E120" s="96">
        <f>L92+L60+L41</f>
        <v>620</v>
      </c>
      <c r="G120" s="95" t="s">
        <v>145</v>
      </c>
      <c r="H120" s="90"/>
      <c r="I120" s="96">
        <f>L112+L27</f>
        <v>10</v>
      </c>
    </row>
    <row r="121" spans="3:12" ht="18" customHeight="1">
      <c r="C121" s="95" t="s">
        <v>83</v>
      </c>
      <c r="D121" s="90"/>
      <c r="E121" s="96">
        <f>L100+L60</f>
        <v>150</v>
      </c>
      <c r="G121" s="95" t="s">
        <v>43</v>
      </c>
      <c r="H121" s="90"/>
      <c r="I121" s="96">
        <f>L57+L28</f>
        <v>480</v>
      </c>
    </row>
    <row r="122" spans="3:12" ht="18" customHeight="1">
      <c r="C122" s="95" t="s">
        <v>16</v>
      </c>
      <c r="D122" s="90"/>
      <c r="E122" s="96">
        <f>L72+L19</f>
        <v>540</v>
      </c>
      <c r="G122" s="95" t="s">
        <v>41</v>
      </c>
      <c r="H122" s="90"/>
      <c r="I122" s="96">
        <f>L57+L29</f>
        <v>420</v>
      </c>
    </row>
    <row r="123" spans="3:12" ht="18" customHeight="1" thickBot="1">
      <c r="C123" s="119" t="s">
        <v>17</v>
      </c>
      <c r="D123" s="120"/>
      <c r="E123" s="121">
        <f>L93+L62+L39</f>
        <v>710</v>
      </c>
      <c r="G123" s="99" t="s">
        <v>34</v>
      </c>
      <c r="H123" s="100"/>
      <c r="I123" s="101">
        <f>L108+L62</f>
        <v>270</v>
      </c>
    </row>
    <row r="124" spans="3:12" ht="18" customHeight="1">
      <c r="C124" s="95" t="s">
        <v>53</v>
      </c>
      <c r="D124" s="90"/>
      <c r="E124" s="96">
        <f>L76+L43+L22</f>
        <v>595</v>
      </c>
    </row>
    <row r="125" spans="3:12">
      <c r="C125" s="97" t="s">
        <v>97</v>
      </c>
      <c r="D125" s="91"/>
      <c r="E125" s="98">
        <f>L80+L64+L50</f>
        <v>500</v>
      </c>
      <c r="F125" s="9"/>
      <c r="G125" s="9"/>
      <c r="H125" s="9"/>
      <c r="I125" s="9"/>
      <c r="J125" s="9"/>
      <c r="K125" s="9"/>
      <c r="L125" s="9"/>
    </row>
    <row r="126" spans="3:12" hidden="1">
      <c r="C126" s="97"/>
      <c r="D126" s="91"/>
      <c r="E126" s="98"/>
      <c r="F126" s="9"/>
      <c r="G126" s="9"/>
      <c r="H126" s="9"/>
      <c r="I126" s="9"/>
      <c r="J126" s="9"/>
      <c r="K126" s="9"/>
      <c r="L126" s="9"/>
    </row>
    <row r="127" spans="3:12">
      <c r="C127" s="95" t="s">
        <v>73</v>
      </c>
      <c r="D127" s="90"/>
      <c r="E127" s="96">
        <f>L73+L16</f>
        <v>430</v>
      </c>
    </row>
    <row r="128" spans="3:12">
      <c r="C128" s="95" t="s">
        <v>35</v>
      </c>
      <c r="D128" s="90"/>
      <c r="E128" s="96">
        <f>L46+L15</f>
        <v>315</v>
      </c>
    </row>
    <row r="129" spans="3:5" ht="16" thickBot="1">
      <c r="C129" s="99" t="s">
        <v>45</v>
      </c>
      <c r="D129" s="100"/>
      <c r="E129" s="101">
        <f>L53+L44</f>
        <v>300</v>
      </c>
    </row>
    <row r="130" spans="3:5"/>
    <row r="131" spans="3:5"/>
    <row r="132" spans="3:5"/>
    <row r="133" spans="3:5"/>
    <row r="134" spans="3:5"/>
    <row r="135" spans="3:5"/>
    <row r="136" spans="3:5"/>
    <row r="137" spans="3:5"/>
    <row r="138" spans="3:5"/>
    <row r="139" spans="3:5"/>
    <row r="140" spans="3:5"/>
    <row r="141" spans="3:5"/>
    <row r="142" spans="3:5"/>
    <row r="143" spans="3:5"/>
    <row r="144" spans="3:5"/>
    <row r="145"/>
    <row r="146"/>
    <row r="147"/>
    <row r="148"/>
    <row r="149"/>
    <row r="150"/>
    <row r="151"/>
    <row r="152"/>
    <row r="153"/>
    <row r="154"/>
    <row r="155"/>
    <row r="156"/>
  </sheetData>
  <mergeCells count="1">
    <mergeCell ref="C1:L1"/>
  </mergeCells>
  <printOptions gridLines="1"/>
  <pageMargins left="0.25" right="0.25" top="0.75" bottom="0.75" header="0.3" footer="0.3"/>
  <pageSetup fitToHeight="0" orientation="landscape" horizontalDpi="360" verticalDpi="360" r:id="rId1"/>
  <headerFooter>
    <oddFooter>&amp;L&amp;1#&amp;"Calibri"&amp;10&amp;K000000Internal</oddFooter>
  </headerFooter>
  <rowBreaks count="5" manualBreakCount="5">
    <brk id="23" min="2" max="11" man="1"/>
    <brk id="50" min="2" max="11" man="1"/>
    <brk id="70" min="2" max="11" man="1"/>
    <brk id="89" min="2" max="11" man="1"/>
    <brk id="114" min="2" max="11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1ACBB-C6AF-3948-B10C-BEAF7902B0F9}">
  <sheetPr>
    <tabColor rgb="FF92D050"/>
    <pageSetUpPr fitToPage="1"/>
  </sheetPr>
  <dimension ref="A1:J69"/>
  <sheetViews>
    <sheetView showGridLines="0" topLeftCell="A29" zoomScale="64" zoomScaleNormal="110" workbookViewId="0">
      <selection activeCell="G60" sqref="G60"/>
    </sheetView>
  </sheetViews>
  <sheetFormatPr defaultColWidth="0" defaultRowHeight="0" customHeight="1" zeroHeight="1"/>
  <cols>
    <col min="1" max="1" width="3.6640625" customWidth="1"/>
    <col min="2" max="2" width="22.5" customWidth="1"/>
    <col min="3" max="7" width="15.5" customWidth="1"/>
    <col min="8" max="8" width="4.5" customWidth="1"/>
    <col min="9" max="9" width="15.83203125" hidden="1" customWidth="1"/>
    <col min="10" max="16384" width="10.83203125" hidden="1"/>
  </cols>
  <sheetData>
    <row r="1" spans="2:10" ht="18.5" customHeight="1">
      <c r="B1" s="31" t="s">
        <v>12</v>
      </c>
      <c r="C1" s="31"/>
      <c r="D1" s="31"/>
      <c r="E1" s="31"/>
      <c r="F1" s="6"/>
      <c r="G1" s="6"/>
      <c r="H1" s="6"/>
      <c r="I1" s="6"/>
      <c r="J1" s="2"/>
    </row>
    <row r="2" spans="2:10" ht="18.5" customHeight="1">
      <c r="B2" s="53" t="s">
        <v>68</v>
      </c>
      <c r="C2" s="53"/>
      <c r="D2" s="53"/>
      <c r="E2" s="53"/>
      <c r="F2" s="7"/>
      <c r="G2" s="7"/>
      <c r="H2" s="7"/>
      <c r="I2" s="7"/>
      <c r="J2" s="2"/>
    </row>
    <row r="3" spans="2:10" ht="18.5" customHeight="1">
      <c r="B3" s="54"/>
      <c r="C3" s="54" t="s">
        <v>28</v>
      </c>
      <c r="D3" s="54" t="s">
        <v>23</v>
      </c>
      <c r="E3" s="54" t="s">
        <v>1</v>
      </c>
      <c r="F3" s="8"/>
      <c r="G3" s="8"/>
      <c r="I3" s="8"/>
      <c r="J3" s="2"/>
    </row>
    <row r="4" spans="2:10" ht="18.5" customHeight="1">
      <c r="B4" s="66" t="s">
        <v>99</v>
      </c>
      <c r="C4" s="64">
        <v>15.500999999999999</v>
      </c>
      <c r="D4" s="55">
        <v>5</v>
      </c>
      <c r="E4" s="55">
        <v>60</v>
      </c>
      <c r="F4" s="8"/>
      <c r="G4" s="8"/>
      <c r="I4" s="8"/>
      <c r="J4" s="2"/>
    </row>
    <row r="5" spans="2:10" ht="18.5" customHeight="1">
      <c r="B5" s="66" t="s">
        <v>70</v>
      </c>
      <c r="C5" s="64">
        <v>20.388999999999999</v>
      </c>
      <c r="D5" s="55"/>
      <c r="E5" s="55"/>
      <c r="F5" s="8"/>
      <c r="G5" s="8"/>
      <c r="I5" s="8"/>
      <c r="J5" s="2"/>
    </row>
    <row r="6" spans="2:10" ht="18.5" customHeight="1">
      <c r="B6" s="66" t="s">
        <v>98</v>
      </c>
      <c r="C6" s="64">
        <v>15.893000000000001</v>
      </c>
      <c r="D6" s="55"/>
      <c r="E6" s="55"/>
      <c r="F6" s="8"/>
      <c r="G6" s="8"/>
      <c r="I6" s="8"/>
      <c r="J6" s="2"/>
    </row>
    <row r="7" spans="2:10" ht="18.5" customHeight="1">
      <c r="B7" s="66" t="s">
        <v>97</v>
      </c>
      <c r="C7" s="64">
        <v>15.523</v>
      </c>
      <c r="D7" s="55"/>
      <c r="E7" s="55"/>
      <c r="F7" s="8"/>
      <c r="G7" s="8"/>
      <c r="I7" s="8"/>
      <c r="J7" s="2"/>
    </row>
    <row r="8" spans="2:10" ht="18.5" customHeight="1">
      <c r="B8" s="66" t="s">
        <v>71</v>
      </c>
      <c r="C8" s="64">
        <v>15.489000000000001</v>
      </c>
      <c r="D8" s="55">
        <v>4</v>
      </c>
      <c r="E8" s="55">
        <v>70</v>
      </c>
      <c r="F8" s="8"/>
      <c r="G8" s="8"/>
      <c r="I8" s="8"/>
      <c r="J8" s="2"/>
    </row>
    <row r="9" spans="2:10" ht="18.5" customHeight="1">
      <c r="B9" s="66" t="s">
        <v>40</v>
      </c>
      <c r="C9" s="64">
        <v>20.991</v>
      </c>
      <c r="D9" s="55"/>
      <c r="E9" s="55"/>
      <c r="F9" s="8"/>
      <c r="G9" s="8"/>
      <c r="I9" s="8"/>
      <c r="J9" s="2"/>
    </row>
    <row r="10" spans="2:10" ht="18.5" customHeight="1">
      <c r="B10" s="66" t="s">
        <v>38</v>
      </c>
      <c r="C10" s="64">
        <v>15.673999999999999</v>
      </c>
      <c r="D10" s="55"/>
      <c r="E10" s="55"/>
      <c r="F10" s="8"/>
      <c r="G10" s="8"/>
      <c r="I10" s="8"/>
      <c r="J10" s="2"/>
    </row>
    <row r="11" spans="2:10" ht="18.5" customHeight="1">
      <c r="B11" s="66" t="s">
        <v>53</v>
      </c>
      <c r="C11" s="64">
        <v>15.25</v>
      </c>
      <c r="D11" s="55">
        <v>1</v>
      </c>
      <c r="E11" s="55">
        <v>100</v>
      </c>
      <c r="F11" s="8"/>
      <c r="G11" s="8"/>
      <c r="I11" s="8"/>
      <c r="J11" s="2"/>
    </row>
    <row r="12" spans="2:10" ht="18.5" customHeight="1">
      <c r="B12" s="66" t="s">
        <v>47</v>
      </c>
      <c r="C12" s="64">
        <v>20.350999999999999</v>
      </c>
      <c r="D12" s="55"/>
      <c r="E12" s="55"/>
      <c r="F12" s="8"/>
      <c r="G12" s="8"/>
      <c r="I12" s="8"/>
      <c r="J12" s="2"/>
    </row>
    <row r="13" spans="2:10" ht="18.5" customHeight="1">
      <c r="B13" s="66" t="s">
        <v>81</v>
      </c>
      <c r="C13" s="65">
        <v>20.512</v>
      </c>
      <c r="D13" s="60"/>
      <c r="E13" s="35"/>
      <c r="F13" s="9"/>
      <c r="G13" s="9"/>
      <c r="I13" s="9"/>
      <c r="J13" s="2"/>
    </row>
    <row r="14" spans="2:10" ht="18.5" customHeight="1">
      <c r="B14" s="66" t="s">
        <v>73</v>
      </c>
      <c r="C14" s="65">
        <v>15.275</v>
      </c>
      <c r="D14" s="60">
        <v>2</v>
      </c>
      <c r="E14" s="35">
        <v>90</v>
      </c>
      <c r="F14" s="9"/>
      <c r="G14" s="9"/>
      <c r="I14" s="9"/>
      <c r="J14" s="2"/>
    </row>
    <row r="15" spans="2:10" ht="18.5" customHeight="1">
      <c r="B15" s="66" t="s">
        <v>16</v>
      </c>
      <c r="C15" s="65">
        <v>15.287000000000001</v>
      </c>
      <c r="D15" s="60">
        <v>3</v>
      </c>
      <c r="E15" s="35">
        <v>80</v>
      </c>
      <c r="F15" s="9"/>
      <c r="G15" s="9"/>
      <c r="H15" s="3"/>
      <c r="I15" s="9"/>
      <c r="J15" s="2"/>
    </row>
    <row r="16" spans="2:10" ht="18.5" customHeight="1">
      <c r="B16" s="2"/>
      <c r="C16" s="2"/>
      <c r="D16" s="2"/>
      <c r="E16" s="2"/>
      <c r="F16" s="9"/>
      <c r="G16" s="9"/>
      <c r="H16" s="3"/>
      <c r="I16" s="9"/>
      <c r="J16" s="2"/>
    </row>
    <row r="17" spans="2:10" ht="18.5" customHeight="1">
      <c r="B17" s="53" t="s">
        <v>132</v>
      </c>
      <c r="C17" s="53"/>
      <c r="D17" s="53"/>
      <c r="E17" s="53"/>
      <c r="F17" s="7"/>
      <c r="G17" s="7"/>
      <c r="H17" s="7"/>
      <c r="I17" s="7"/>
      <c r="J17" s="2"/>
    </row>
    <row r="18" spans="2:10" ht="18.5" customHeight="1">
      <c r="B18" s="54"/>
      <c r="C18" s="54" t="s">
        <v>28</v>
      </c>
      <c r="D18" s="54" t="s">
        <v>23</v>
      </c>
      <c r="E18" s="54" t="s">
        <v>1</v>
      </c>
      <c r="F18" s="8"/>
      <c r="G18" s="8"/>
      <c r="H18" s="8"/>
      <c r="I18" s="8"/>
      <c r="J18" s="2"/>
    </row>
    <row r="19" spans="2:10" ht="18.5" customHeight="1">
      <c r="B19" s="66" t="s">
        <v>81</v>
      </c>
      <c r="C19" s="55">
        <v>20.07</v>
      </c>
      <c r="D19" s="55"/>
      <c r="E19" s="55"/>
      <c r="F19" s="8"/>
      <c r="G19" s="8"/>
      <c r="H19" s="8"/>
      <c r="I19" s="8"/>
      <c r="J19" s="2"/>
    </row>
    <row r="20" spans="2:10" ht="18.5" customHeight="1">
      <c r="B20" s="66" t="s">
        <v>73</v>
      </c>
      <c r="C20" s="55">
        <v>15.56</v>
      </c>
      <c r="D20" s="55">
        <v>4</v>
      </c>
      <c r="E20" s="55">
        <v>70</v>
      </c>
      <c r="F20" s="8"/>
      <c r="G20" s="8"/>
      <c r="H20" s="8"/>
      <c r="I20" s="8"/>
      <c r="J20" s="2"/>
    </row>
    <row r="21" spans="2:10" ht="18.5" customHeight="1">
      <c r="B21" s="66" t="s">
        <v>16</v>
      </c>
      <c r="C21" s="64">
        <v>15.14</v>
      </c>
      <c r="D21" s="55">
        <v>1</v>
      </c>
      <c r="E21" s="55">
        <v>100</v>
      </c>
      <c r="F21" s="8"/>
      <c r="G21" s="8"/>
      <c r="H21" s="8"/>
      <c r="I21" s="8"/>
      <c r="J21" s="2"/>
    </row>
    <row r="22" spans="2:10" ht="18.5" customHeight="1">
      <c r="B22" s="66" t="s">
        <v>99</v>
      </c>
      <c r="C22" s="55">
        <v>15.75</v>
      </c>
      <c r="D22" s="55"/>
      <c r="E22" s="55"/>
      <c r="F22" s="8"/>
      <c r="G22" s="8"/>
      <c r="H22" s="8"/>
      <c r="I22" s="8"/>
      <c r="J22" s="2"/>
    </row>
    <row r="23" spans="2:10" ht="18.5" customHeight="1">
      <c r="B23" s="66" t="s">
        <v>70</v>
      </c>
      <c r="C23" s="64">
        <v>20.5</v>
      </c>
      <c r="D23" s="55"/>
      <c r="E23" s="55"/>
      <c r="F23" s="8"/>
      <c r="G23" s="8"/>
      <c r="H23" s="8"/>
      <c r="I23" s="8"/>
      <c r="J23" s="2"/>
    </row>
    <row r="24" spans="2:10" ht="18.5" customHeight="1">
      <c r="B24" s="66" t="s">
        <v>98</v>
      </c>
      <c r="C24" s="55">
        <v>27.34</v>
      </c>
      <c r="D24" s="55"/>
      <c r="E24" s="55"/>
      <c r="F24" s="8"/>
      <c r="G24" s="8"/>
      <c r="H24" s="8"/>
      <c r="I24" s="8"/>
      <c r="J24" s="2"/>
    </row>
    <row r="25" spans="2:10" ht="18.5" customHeight="1">
      <c r="B25" s="66" t="s">
        <v>97</v>
      </c>
      <c r="C25" s="64">
        <v>15.7</v>
      </c>
      <c r="D25" s="55" t="s">
        <v>135</v>
      </c>
      <c r="E25" s="55">
        <v>55</v>
      </c>
      <c r="F25" s="8"/>
      <c r="G25" s="8"/>
      <c r="H25" s="8"/>
      <c r="I25" s="8"/>
      <c r="J25" s="2"/>
    </row>
    <row r="26" spans="2:10" ht="18.5" customHeight="1">
      <c r="B26" s="66" t="s">
        <v>71</v>
      </c>
      <c r="C26" s="55">
        <v>15.46</v>
      </c>
      <c r="D26" s="55">
        <v>3</v>
      </c>
      <c r="E26" s="55">
        <v>80</v>
      </c>
      <c r="F26" s="8"/>
      <c r="G26" s="8"/>
      <c r="H26" s="8"/>
      <c r="I26" s="8"/>
      <c r="J26" s="2"/>
    </row>
    <row r="27" spans="2:10" ht="18.5" customHeight="1">
      <c r="B27" s="66" t="s">
        <v>40</v>
      </c>
      <c r="C27" s="60">
        <v>15.79</v>
      </c>
      <c r="D27" s="60"/>
      <c r="E27" s="35"/>
      <c r="F27" s="9"/>
      <c r="G27" s="9"/>
      <c r="H27" s="9"/>
      <c r="I27" s="9"/>
      <c r="J27" s="2"/>
    </row>
    <row r="28" spans="2:10" ht="18.5" customHeight="1">
      <c r="B28" s="66" t="s">
        <v>38</v>
      </c>
      <c r="C28" s="65">
        <v>15.9</v>
      </c>
      <c r="D28" s="60"/>
      <c r="E28" s="35"/>
      <c r="F28" s="9"/>
      <c r="G28" s="9"/>
      <c r="H28" s="9"/>
      <c r="I28" s="9"/>
      <c r="J28" s="2"/>
    </row>
    <row r="29" spans="2:10" ht="18.5" customHeight="1">
      <c r="B29" s="66" t="s">
        <v>53</v>
      </c>
      <c r="C29" s="65">
        <v>15.7</v>
      </c>
      <c r="D29" s="60" t="s">
        <v>135</v>
      </c>
      <c r="E29" s="35">
        <v>55</v>
      </c>
      <c r="F29" s="9"/>
      <c r="G29" s="9"/>
      <c r="H29" s="9"/>
      <c r="I29" s="9"/>
      <c r="J29" s="2"/>
    </row>
    <row r="30" spans="2:10" ht="18.5" customHeight="1">
      <c r="B30" s="66" t="s">
        <v>47</v>
      </c>
      <c r="C30" s="60">
        <v>15.39</v>
      </c>
      <c r="D30" s="60">
        <v>2</v>
      </c>
      <c r="E30" s="35">
        <v>90</v>
      </c>
      <c r="F30" s="9"/>
      <c r="G30" s="9"/>
      <c r="H30" s="9"/>
      <c r="I30" s="9"/>
      <c r="J30" s="2"/>
    </row>
    <row r="31" spans="2:10" ht="18.5" customHeight="1">
      <c r="B31" s="2"/>
      <c r="C31" s="2"/>
      <c r="D31" s="2"/>
      <c r="E31" s="2"/>
      <c r="F31" s="9"/>
      <c r="G31" s="9"/>
      <c r="H31" s="9"/>
      <c r="I31" s="9"/>
      <c r="J31" s="2"/>
    </row>
    <row r="32" spans="2:10" ht="18.5" customHeight="1">
      <c r="B32" s="53" t="s">
        <v>133</v>
      </c>
      <c r="C32" s="53"/>
      <c r="D32" s="53"/>
      <c r="E32" s="53"/>
      <c r="F32" s="7"/>
      <c r="G32" s="7"/>
      <c r="H32" s="7"/>
      <c r="I32" s="7"/>
      <c r="J32" s="2"/>
    </row>
    <row r="33" spans="2:10" ht="18.5" customHeight="1">
      <c r="B33" s="54"/>
      <c r="C33" s="54" t="s">
        <v>28</v>
      </c>
      <c r="D33" s="54" t="s">
        <v>23</v>
      </c>
      <c r="E33" s="54" t="s">
        <v>1</v>
      </c>
      <c r="F33" s="8"/>
      <c r="G33" s="8"/>
      <c r="H33" s="8"/>
      <c r="I33" s="8"/>
      <c r="J33" s="2"/>
    </row>
    <row r="34" spans="2:10" ht="18.5" customHeight="1">
      <c r="B34" s="66" t="s">
        <v>38</v>
      </c>
      <c r="C34" s="55">
        <v>15.47</v>
      </c>
      <c r="D34" s="55"/>
      <c r="E34" s="55"/>
      <c r="F34" s="8"/>
      <c r="G34" s="8"/>
      <c r="H34" s="8"/>
      <c r="I34" s="8"/>
      <c r="J34" s="2"/>
    </row>
    <row r="35" spans="2:10" ht="18.5" customHeight="1">
      <c r="B35" s="66" t="s">
        <v>53</v>
      </c>
      <c r="C35" s="55">
        <v>15.26</v>
      </c>
      <c r="D35" s="55">
        <v>4</v>
      </c>
      <c r="E35" s="55">
        <v>70</v>
      </c>
      <c r="F35" s="8"/>
      <c r="G35" s="8"/>
      <c r="H35" s="8"/>
      <c r="I35" s="8"/>
      <c r="J35" s="2"/>
    </row>
    <row r="36" spans="2:10" ht="18.5" customHeight="1">
      <c r="B36" s="66" t="s">
        <v>47</v>
      </c>
      <c r="C36" s="55">
        <v>15.09</v>
      </c>
      <c r="D36" s="55">
        <v>1</v>
      </c>
      <c r="E36" s="55">
        <v>100</v>
      </c>
      <c r="F36" s="8"/>
      <c r="G36" s="8"/>
      <c r="H36" s="8"/>
      <c r="I36" s="8"/>
      <c r="J36" s="2"/>
    </row>
    <row r="37" spans="2:10" ht="18.5" customHeight="1">
      <c r="B37" s="66" t="s">
        <v>81</v>
      </c>
      <c r="C37" s="55">
        <v>20.76</v>
      </c>
      <c r="D37" s="55"/>
      <c r="E37" s="55"/>
      <c r="F37" s="8"/>
      <c r="G37" s="8"/>
      <c r="H37" s="8"/>
      <c r="I37" s="8"/>
      <c r="J37" s="2"/>
    </row>
    <row r="38" spans="2:10" ht="18.5" customHeight="1">
      <c r="B38" s="66" t="s">
        <v>73</v>
      </c>
      <c r="C38" s="55">
        <v>15.32</v>
      </c>
      <c r="D38" s="55">
        <v>5</v>
      </c>
      <c r="E38" s="55">
        <v>60</v>
      </c>
      <c r="F38" s="8"/>
      <c r="G38" s="8"/>
      <c r="H38" s="8"/>
      <c r="I38" s="8"/>
      <c r="J38" s="2"/>
    </row>
    <row r="39" spans="2:10" ht="18.5" customHeight="1">
      <c r="B39" s="66" t="s">
        <v>16</v>
      </c>
      <c r="C39" s="55">
        <v>15.17</v>
      </c>
      <c r="D39" s="55">
        <v>2</v>
      </c>
      <c r="E39" s="55">
        <v>90</v>
      </c>
      <c r="F39" s="8"/>
      <c r="G39" s="8"/>
      <c r="H39" s="8"/>
      <c r="I39" s="8"/>
      <c r="J39" s="2"/>
    </row>
    <row r="40" spans="2:10" ht="18.5" customHeight="1">
      <c r="B40" s="66" t="s">
        <v>99</v>
      </c>
      <c r="C40" s="55">
        <v>15.21</v>
      </c>
      <c r="D40" s="55">
        <v>3</v>
      </c>
      <c r="E40" s="55">
        <v>80</v>
      </c>
      <c r="F40" s="8"/>
      <c r="G40" s="8"/>
      <c r="H40" s="8"/>
      <c r="I40" s="8"/>
      <c r="J40" s="2"/>
    </row>
    <row r="41" spans="2:10" ht="18.5" customHeight="1">
      <c r="B41" s="66" t="s">
        <v>70</v>
      </c>
      <c r="C41" s="55">
        <v>25.79</v>
      </c>
      <c r="D41" s="55"/>
      <c r="E41" s="55"/>
      <c r="F41" s="8"/>
      <c r="G41" s="8"/>
      <c r="H41" s="8"/>
      <c r="I41" s="8"/>
      <c r="J41" s="2"/>
    </row>
    <row r="42" spans="2:10" ht="18.5" customHeight="1">
      <c r="B42" s="66" t="s">
        <v>98</v>
      </c>
      <c r="C42" s="55">
        <v>20.87</v>
      </c>
      <c r="D42" s="55"/>
      <c r="E42" s="55"/>
      <c r="F42" s="8"/>
      <c r="G42" s="8"/>
      <c r="H42" s="8"/>
      <c r="I42" s="8"/>
      <c r="J42" s="2"/>
    </row>
    <row r="43" spans="2:10" ht="18.5" customHeight="1">
      <c r="B43" s="66" t="s">
        <v>97</v>
      </c>
      <c r="C43" s="55">
        <v>20.65</v>
      </c>
      <c r="D43" s="55"/>
      <c r="E43" s="55"/>
      <c r="F43" s="8"/>
      <c r="G43" s="8"/>
      <c r="H43" s="8"/>
      <c r="I43" s="8"/>
      <c r="J43" s="2"/>
    </row>
    <row r="44" spans="2:10" ht="18.5" customHeight="1">
      <c r="B44" s="66" t="s">
        <v>71</v>
      </c>
      <c r="C44" s="60">
        <v>25.35</v>
      </c>
      <c r="D44" s="60"/>
      <c r="E44" s="35"/>
      <c r="F44" s="9"/>
      <c r="G44" s="9"/>
      <c r="H44" s="9"/>
      <c r="I44" s="9"/>
      <c r="J44" s="2"/>
    </row>
    <row r="45" spans="2:10" ht="18.5" customHeight="1">
      <c r="B45" s="66" t="s">
        <v>40</v>
      </c>
      <c r="C45" s="65">
        <v>16.7</v>
      </c>
      <c r="D45" s="60"/>
      <c r="E45" s="35"/>
      <c r="F45" s="2"/>
      <c r="G45" s="2"/>
      <c r="H45" s="9"/>
      <c r="I45" s="9"/>
      <c r="J45" s="2"/>
    </row>
    <row r="46" spans="2:10" ht="18.5" customHeight="1">
      <c r="B46" s="2"/>
      <c r="C46" s="2"/>
      <c r="D46" s="2"/>
      <c r="E46" s="2"/>
      <c r="F46" s="2"/>
      <c r="G46" s="2"/>
      <c r="H46" s="9"/>
      <c r="I46" s="9"/>
      <c r="J46" s="2"/>
    </row>
    <row r="47" spans="2:10" ht="18.5" customHeight="1">
      <c r="B47" s="53" t="s">
        <v>24</v>
      </c>
      <c r="C47" s="53"/>
      <c r="D47" s="53"/>
      <c r="E47" s="53"/>
      <c r="F47" s="53"/>
      <c r="G47" s="53"/>
      <c r="H47" s="7"/>
      <c r="I47" s="7"/>
      <c r="J47" s="2"/>
    </row>
    <row r="48" spans="2:10" ht="18.5" customHeight="1">
      <c r="B48" s="54"/>
      <c r="C48" s="54" t="s">
        <v>25</v>
      </c>
      <c r="D48" s="54" t="s">
        <v>26</v>
      </c>
      <c r="E48" s="54" t="s">
        <v>27</v>
      </c>
      <c r="F48" s="54" t="s">
        <v>5</v>
      </c>
      <c r="G48" s="54" t="s">
        <v>1</v>
      </c>
      <c r="H48" s="8"/>
      <c r="I48" s="8"/>
      <c r="J48" s="2"/>
    </row>
    <row r="49" spans="2:10" ht="18.5" customHeight="1">
      <c r="B49" s="66" t="s">
        <v>16</v>
      </c>
      <c r="C49" s="55">
        <f>C15</f>
        <v>15.287000000000001</v>
      </c>
      <c r="D49" s="64">
        <f>C21</f>
        <v>15.14</v>
      </c>
      <c r="E49" s="55">
        <f>C39</f>
        <v>15.17</v>
      </c>
      <c r="F49" s="64">
        <f>C49+D49+E49</f>
        <v>45.597000000000001</v>
      </c>
      <c r="G49" s="55">
        <v>120</v>
      </c>
      <c r="H49" s="8"/>
      <c r="I49" s="8"/>
      <c r="J49" s="2"/>
    </row>
    <row r="50" spans="2:10" ht="18.5" customHeight="1">
      <c r="B50" s="66" t="s">
        <v>73</v>
      </c>
      <c r="C50" s="55">
        <f>C14</f>
        <v>15.275</v>
      </c>
      <c r="D50" s="55">
        <f>C20</f>
        <v>15.56</v>
      </c>
      <c r="E50" s="55">
        <f>C38</f>
        <v>15.32</v>
      </c>
      <c r="F50" s="64">
        <f t="shared" ref="F50:F60" si="0">C50+D50+E50</f>
        <v>46.155000000000001</v>
      </c>
      <c r="G50" s="55">
        <v>110</v>
      </c>
      <c r="H50" s="8"/>
      <c r="I50" s="8"/>
      <c r="J50" s="2"/>
    </row>
    <row r="51" spans="2:10" ht="18.5" customHeight="1">
      <c r="B51" s="66" t="s">
        <v>81</v>
      </c>
      <c r="C51" s="55">
        <f>C13</f>
        <v>20.512</v>
      </c>
      <c r="D51" s="55">
        <f>C19</f>
        <v>20.07</v>
      </c>
      <c r="E51" s="55">
        <f>C37</f>
        <v>20.76</v>
      </c>
      <c r="F51" s="64">
        <f>C51+D51+E51</f>
        <v>61.341999999999999</v>
      </c>
      <c r="G51" s="35">
        <v>30</v>
      </c>
      <c r="H51" s="9"/>
      <c r="I51" s="9"/>
      <c r="J51" s="2"/>
    </row>
    <row r="52" spans="2:10" ht="18.5" customHeight="1">
      <c r="B52" s="66" t="s">
        <v>47</v>
      </c>
      <c r="C52" s="55">
        <f>C12</f>
        <v>20.350999999999999</v>
      </c>
      <c r="D52" s="55">
        <f>C30</f>
        <v>15.39</v>
      </c>
      <c r="E52" s="55">
        <f>C36</f>
        <v>15.09</v>
      </c>
      <c r="F52" s="64">
        <f t="shared" si="0"/>
        <v>50.831000000000003</v>
      </c>
      <c r="G52" s="35">
        <v>70</v>
      </c>
      <c r="H52" s="9"/>
      <c r="I52" s="9"/>
      <c r="J52" s="2"/>
    </row>
    <row r="53" spans="2:10" ht="18.5" customHeight="1">
      <c r="B53" s="66" t="s">
        <v>53</v>
      </c>
      <c r="C53" s="55">
        <f>C11</f>
        <v>15.25</v>
      </c>
      <c r="D53" s="64">
        <f>C29</f>
        <v>15.7</v>
      </c>
      <c r="E53" s="55">
        <f>C35</f>
        <v>15.26</v>
      </c>
      <c r="F53" s="64">
        <f t="shared" si="0"/>
        <v>46.21</v>
      </c>
      <c r="G53" s="35">
        <v>100</v>
      </c>
      <c r="H53" s="2"/>
      <c r="I53" s="2"/>
      <c r="J53" s="2"/>
    </row>
    <row r="54" spans="2:10" ht="18.5" customHeight="1">
      <c r="B54" s="66" t="s">
        <v>38</v>
      </c>
      <c r="C54" s="55">
        <f>C10</f>
        <v>15.673999999999999</v>
      </c>
      <c r="D54" s="64">
        <f>C28</f>
        <v>15.9</v>
      </c>
      <c r="E54" s="55">
        <f>C34</f>
        <v>15.47</v>
      </c>
      <c r="F54" s="64">
        <f t="shared" si="0"/>
        <v>47.043999999999997</v>
      </c>
      <c r="G54" s="35">
        <v>80</v>
      </c>
      <c r="H54" s="2"/>
      <c r="I54" s="2"/>
      <c r="J54" s="2"/>
    </row>
    <row r="55" spans="2:10" ht="18.5" customHeight="1">
      <c r="B55" s="66" t="s">
        <v>40</v>
      </c>
      <c r="C55" s="55">
        <f>C9</f>
        <v>20.991</v>
      </c>
      <c r="D55" s="55">
        <f>C27</f>
        <v>15.79</v>
      </c>
      <c r="E55" s="64">
        <f>C45</f>
        <v>16.7</v>
      </c>
      <c r="F55" s="64">
        <f t="shared" si="0"/>
        <v>53.480999999999995</v>
      </c>
      <c r="G55" s="35">
        <v>50</v>
      </c>
      <c r="H55" s="2"/>
      <c r="I55" s="2"/>
      <c r="J55" s="2"/>
    </row>
    <row r="56" spans="2:10" ht="18.5" customHeight="1">
      <c r="B56" s="66" t="s">
        <v>71</v>
      </c>
      <c r="C56" s="55">
        <f>C8</f>
        <v>15.489000000000001</v>
      </c>
      <c r="D56" s="55">
        <f>C26</f>
        <v>15.46</v>
      </c>
      <c r="E56" s="55">
        <f>C44</f>
        <v>25.35</v>
      </c>
      <c r="F56" s="64">
        <f t="shared" si="0"/>
        <v>56.299000000000007</v>
      </c>
      <c r="G56" s="35">
        <v>40</v>
      </c>
      <c r="H56" s="2"/>
      <c r="I56" s="2"/>
      <c r="J56" s="2"/>
    </row>
    <row r="57" spans="2:10" ht="18.5" customHeight="1">
      <c r="B57" s="66" t="s">
        <v>97</v>
      </c>
      <c r="C57" s="55">
        <f>C7</f>
        <v>15.523</v>
      </c>
      <c r="D57" s="64">
        <f>C25</f>
        <v>15.7</v>
      </c>
      <c r="E57" s="55">
        <f>C43</f>
        <v>20.65</v>
      </c>
      <c r="F57" s="64">
        <f t="shared" si="0"/>
        <v>51.872999999999998</v>
      </c>
      <c r="G57" s="35">
        <v>60</v>
      </c>
      <c r="H57" s="2"/>
      <c r="I57" s="2"/>
      <c r="J57" s="2"/>
    </row>
    <row r="58" spans="2:10" ht="18.5" customHeight="1">
      <c r="B58" s="66" t="s">
        <v>98</v>
      </c>
      <c r="C58" s="55">
        <f>C6</f>
        <v>15.893000000000001</v>
      </c>
      <c r="D58" s="55">
        <f>C24</f>
        <v>27.34</v>
      </c>
      <c r="E58" s="55">
        <f>C42</f>
        <v>20.87</v>
      </c>
      <c r="F58" s="64">
        <f t="shared" si="0"/>
        <v>64.103000000000009</v>
      </c>
      <c r="G58" s="35">
        <v>20</v>
      </c>
      <c r="H58" s="2"/>
      <c r="I58" s="2"/>
      <c r="J58" s="2"/>
    </row>
    <row r="59" spans="2:10" ht="18.5" customHeight="1">
      <c r="B59" s="66" t="s">
        <v>70</v>
      </c>
      <c r="C59" s="60">
        <f>C5</f>
        <v>20.388999999999999</v>
      </c>
      <c r="D59" s="65">
        <f>C23</f>
        <v>20.5</v>
      </c>
      <c r="E59" s="35">
        <f>C41</f>
        <v>25.79</v>
      </c>
      <c r="F59" s="64">
        <f t="shared" si="0"/>
        <v>66.679000000000002</v>
      </c>
      <c r="G59" s="35">
        <v>10</v>
      </c>
      <c r="H59" s="2"/>
      <c r="I59" s="2"/>
      <c r="J59" s="1"/>
    </row>
    <row r="60" spans="2:10" ht="18.5" customHeight="1">
      <c r="B60" s="66" t="s">
        <v>99</v>
      </c>
      <c r="C60" s="60">
        <f>C4</f>
        <v>15.500999999999999</v>
      </c>
      <c r="D60" s="60">
        <f>C22</f>
        <v>15.75</v>
      </c>
      <c r="E60" s="35">
        <f>C40</f>
        <v>15.21</v>
      </c>
      <c r="F60" s="64">
        <f t="shared" si="0"/>
        <v>46.460999999999999</v>
      </c>
      <c r="G60" s="35">
        <v>90</v>
      </c>
      <c r="H60" s="2"/>
      <c r="I60" s="2"/>
      <c r="J60" s="1"/>
    </row>
    <row r="61" spans="2:10" ht="18.5" customHeight="1">
      <c r="B61" s="2"/>
      <c r="C61" s="2"/>
      <c r="D61" s="2"/>
      <c r="E61" s="2"/>
      <c r="F61" s="2"/>
      <c r="G61" s="2"/>
      <c r="H61" s="2"/>
      <c r="I61" s="1"/>
      <c r="J61" s="1"/>
    </row>
    <row r="62" spans="2:10" ht="15.5" hidden="1">
      <c r="B62" s="1"/>
      <c r="C62" s="1"/>
      <c r="D62" s="1"/>
      <c r="E62" s="1"/>
      <c r="F62" s="1"/>
      <c r="G62" s="1"/>
      <c r="H62" s="1"/>
      <c r="I62" s="1"/>
      <c r="J62" s="1"/>
    </row>
    <row r="63" spans="2:10" ht="16.25" hidden="1" customHeight="1"/>
    <row r="65" customFormat="1" ht="0" hidden="1" customHeight="1"/>
    <row r="66" customFormat="1" ht="0" hidden="1" customHeight="1"/>
    <row r="67" customFormat="1" ht="0" hidden="1" customHeight="1"/>
    <row r="68" customFormat="1" ht="0" hidden="1" customHeight="1"/>
    <row r="69" customFormat="1" ht="0" hidden="1" customHeight="1"/>
  </sheetData>
  <mergeCells count="5">
    <mergeCell ref="B1:E1"/>
    <mergeCell ref="B2:E2"/>
    <mergeCell ref="B17:E17"/>
    <mergeCell ref="B32:E32"/>
    <mergeCell ref="B47:G47"/>
  </mergeCells>
  <pageMargins left="0.7" right="0.7" top="0.75" bottom="0.75" header="0.3" footer="0.3"/>
  <pageSetup scale="60" orientation="portrait" r:id="rId1"/>
  <headerFooter>
    <oddFooter>&amp;L&amp;1#&amp;"Calibri"&amp;10&amp;K000000Internal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A3819E-8395-9B4E-8E57-57047901B8C0}">
  <sheetPr>
    <tabColor rgb="FF92D050"/>
    <pageSetUpPr fitToPage="1"/>
  </sheetPr>
  <dimension ref="A1:K31"/>
  <sheetViews>
    <sheetView showGridLines="0" zoomScale="66" zoomScaleNormal="120" workbookViewId="0">
      <selection activeCell="C15" sqref="C15"/>
    </sheetView>
  </sheetViews>
  <sheetFormatPr defaultColWidth="0" defaultRowHeight="0" customHeight="1" zeroHeight="1"/>
  <cols>
    <col min="1" max="1" width="3.6640625" customWidth="1"/>
    <col min="2" max="2" width="21.6640625" customWidth="1"/>
    <col min="3" max="3" width="20" customWidth="1"/>
    <col min="4" max="7" width="15.83203125" customWidth="1"/>
    <col min="8" max="8" width="2.83203125" customWidth="1"/>
    <col min="9" max="10" width="15.83203125" hidden="1" customWidth="1"/>
    <col min="11" max="16384" width="10.83203125" hidden="1"/>
  </cols>
  <sheetData>
    <row r="1" spans="2:11" ht="18.5" customHeight="1">
      <c r="B1" s="31" t="s">
        <v>15</v>
      </c>
      <c r="C1" s="31"/>
      <c r="D1" s="31"/>
      <c r="E1" s="31"/>
      <c r="F1" s="31"/>
      <c r="G1" s="6"/>
      <c r="H1" s="6"/>
      <c r="I1" s="6"/>
      <c r="J1" s="6"/>
      <c r="K1" s="2"/>
    </row>
    <row r="2" spans="2:11" ht="18.5" customHeight="1">
      <c r="B2" s="53" t="s">
        <v>68</v>
      </c>
      <c r="C2" s="53"/>
      <c r="D2" s="53"/>
      <c r="E2" s="53"/>
      <c r="F2" s="53"/>
      <c r="G2" s="7"/>
      <c r="H2" s="7"/>
      <c r="I2" s="7"/>
      <c r="J2" s="7"/>
      <c r="K2" s="2"/>
    </row>
    <row r="3" spans="2:11" ht="18.5" customHeight="1">
      <c r="B3" s="54"/>
      <c r="C3" s="54" t="s">
        <v>31</v>
      </c>
      <c r="D3" s="54" t="s">
        <v>22</v>
      </c>
      <c r="E3" s="54" t="s">
        <v>23</v>
      </c>
      <c r="F3" s="54" t="s">
        <v>1</v>
      </c>
      <c r="G3" s="8"/>
      <c r="H3" s="8"/>
      <c r="J3" s="8"/>
      <c r="K3" s="2"/>
    </row>
    <row r="4" spans="2:11" ht="18.5" customHeight="1">
      <c r="B4" s="66" t="s">
        <v>113</v>
      </c>
      <c r="C4" s="40" t="s">
        <v>114</v>
      </c>
      <c r="D4" s="55" t="s">
        <v>96</v>
      </c>
      <c r="E4" s="54"/>
      <c r="F4" s="54"/>
      <c r="G4" s="8"/>
      <c r="H4" s="8"/>
      <c r="J4" s="8"/>
      <c r="K4" s="2"/>
    </row>
    <row r="5" spans="2:11" ht="18.5" customHeight="1">
      <c r="B5" s="66" t="s">
        <v>112</v>
      </c>
      <c r="C5" s="40" t="s">
        <v>115</v>
      </c>
      <c r="D5" s="55" t="s">
        <v>96</v>
      </c>
      <c r="E5" s="54"/>
      <c r="F5" s="54"/>
      <c r="G5" s="8"/>
      <c r="H5" s="8"/>
      <c r="J5" s="8"/>
      <c r="K5" s="2"/>
    </row>
    <row r="6" spans="2:11" ht="18.5" customHeight="1">
      <c r="B6" s="66" t="s">
        <v>111</v>
      </c>
      <c r="C6" s="40" t="s">
        <v>116</v>
      </c>
      <c r="D6" s="55" t="s">
        <v>96</v>
      </c>
      <c r="E6" s="55"/>
      <c r="F6" s="55"/>
      <c r="G6" s="8"/>
      <c r="H6" s="8"/>
      <c r="J6" s="8"/>
      <c r="K6" s="2"/>
    </row>
    <row r="7" spans="2:11" ht="18.5" customHeight="1">
      <c r="B7" s="2"/>
      <c r="C7" s="2"/>
      <c r="D7" s="2"/>
      <c r="E7" s="2"/>
      <c r="F7" s="2"/>
      <c r="G7" s="9"/>
      <c r="H7" s="9"/>
      <c r="I7" s="3"/>
      <c r="J7" s="9"/>
      <c r="K7" s="2"/>
    </row>
    <row r="8" spans="2:11" ht="18.5" customHeight="1">
      <c r="B8" s="53" t="s">
        <v>132</v>
      </c>
      <c r="C8" s="53"/>
      <c r="D8" s="53"/>
      <c r="E8" s="53"/>
      <c r="F8" s="53"/>
      <c r="G8" s="7"/>
      <c r="H8" s="7"/>
      <c r="I8" s="7"/>
      <c r="J8" s="7"/>
      <c r="K8" s="2"/>
    </row>
    <row r="9" spans="2:11" ht="18.5" customHeight="1">
      <c r="B9" s="54"/>
      <c r="C9" s="54" t="s">
        <v>31</v>
      </c>
      <c r="D9" s="54" t="s">
        <v>22</v>
      </c>
      <c r="E9" s="54" t="s">
        <v>23</v>
      </c>
      <c r="F9" s="54" t="s">
        <v>1</v>
      </c>
      <c r="G9" s="8"/>
      <c r="H9" s="8"/>
      <c r="I9" s="8"/>
      <c r="J9" s="8"/>
      <c r="K9" s="2"/>
    </row>
    <row r="10" spans="2:11" ht="18.5" customHeight="1">
      <c r="B10" s="66" t="s">
        <v>111</v>
      </c>
      <c r="C10" s="40" t="s">
        <v>129</v>
      </c>
      <c r="D10" s="55" t="s">
        <v>96</v>
      </c>
      <c r="E10" s="54"/>
      <c r="F10" s="54"/>
      <c r="G10" s="8"/>
      <c r="H10" s="8"/>
      <c r="I10" s="8"/>
      <c r="J10" s="8"/>
      <c r="K10" s="2"/>
    </row>
    <row r="11" spans="2:11" ht="18.5" customHeight="1">
      <c r="B11" s="66" t="s">
        <v>112</v>
      </c>
      <c r="C11" s="40" t="s">
        <v>130</v>
      </c>
      <c r="D11" s="55" t="s">
        <v>96</v>
      </c>
      <c r="E11" s="54"/>
      <c r="F11" s="54"/>
      <c r="G11" s="8"/>
      <c r="H11" s="8"/>
      <c r="I11" s="8"/>
      <c r="J11" s="8"/>
      <c r="K11" s="2"/>
    </row>
    <row r="12" spans="2:11" ht="18.5" customHeight="1">
      <c r="B12" s="66" t="s">
        <v>113</v>
      </c>
      <c r="C12" s="40" t="s">
        <v>131</v>
      </c>
      <c r="D12" s="55" t="s">
        <v>96</v>
      </c>
      <c r="E12" s="54"/>
      <c r="F12" s="54"/>
      <c r="G12" s="8"/>
      <c r="H12" s="8"/>
      <c r="I12" s="8"/>
      <c r="J12" s="8"/>
      <c r="K12" s="2"/>
    </row>
    <row r="13" spans="2:11" ht="18.5" customHeight="1">
      <c r="B13" s="2"/>
      <c r="C13" s="2"/>
      <c r="D13" s="2"/>
      <c r="E13" s="2"/>
      <c r="F13" s="2"/>
      <c r="G13" s="9"/>
      <c r="H13" s="9"/>
      <c r="I13" s="9"/>
      <c r="J13" s="9"/>
      <c r="K13" s="2"/>
    </row>
    <row r="14" spans="2:11" ht="18.5" customHeight="1">
      <c r="B14" s="53" t="s">
        <v>133</v>
      </c>
      <c r="C14" s="53"/>
      <c r="D14" s="53"/>
      <c r="E14" s="53"/>
      <c r="F14" s="53"/>
      <c r="G14" s="7"/>
      <c r="H14" s="7"/>
      <c r="I14" s="7"/>
      <c r="J14" s="7"/>
      <c r="K14" s="2"/>
    </row>
    <row r="15" spans="2:11" ht="18.5" customHeight="1">
      <c r="B15" s="54"/>
      <c r="C15" s="54" t="s">
        <v>31</v>
      </c>
      <c r="D15" s="54" t="s">
        <v>22</v>
      </c>
      <c r="E15" s="54" t="s">
        <v>23</v>
      </c>
      <c r="F15" s="54" t="s">
        <v>1</v>
      </c>
      <c r="G15" s="8"/>
      <c r="H15" s="8"/>
      <c r="I15" s="8"/>
      <c r="J15" s="8"/>
      <c r="K15" s="2"/>
    </row>
    <row r="16" spans="2:11" ht="18.5" customHeight="1">
      <c r="B16" s="66" t="s">
        <v>111</v>
      </c>
      <c r="C16" s="35" t="s">
        <v>115</v>
      </c>
      <c r="D16" s="55" t="s">
        <v>96</v>
      </c>
      <c r="E16" s="55"/>
      <c r="F16" s="55"/>
      <c r="G16" s="8"/>
      <c r="H16" s="8"/>
      <c r="I16" s="8"/>
      <c r="J16" s="8"/>
      <c r="K16" s="2"/>
    </row>
    <row r="17" spans="2:11" ht="18.5" customHeight="1">
      <c r="B17" s="66" t="s">
        <v>113</v>
      </c>
      <c r="C17" s="35" t="s">
        <v>141</v>
      </c>
      <c r="D17" s="55" t="s">
        <v>96</v>
      </c>
      <c r="E17" s="54"/>
      <c r="F17" s="54"/>
      <c r="G17" s="11"/>
      <c r="H17" s="8"/>
      <c r="I17" s="8"/>
      <c r="J17" s="8"/>
      <c r="K17" s="2"/>
    </row>
    <row r="18" spans="2:11" ht="18.5" customHeight="1">
      <c r="B18" s="66" t="s">
        <v>112</v>
      </c>
      <c r="C18" s="35" t="s">
        <v>142</v>
      </c>
      <c r="D18" s="55" t="s">
        <v>96</v>
      </c>
      <c r="E18" s="54"/>
      <c r="F18" s="54"/>
      <c r="G18" s="11"/>
      <c r="H18" s="8"/>
      <c r="I18" s="8"/>
      <c r="J18" s="8"/>
      <c r="K18" s="2"/>
    </row>
    <row r="19" spans="2:11" ht="18.5" customHeight="1">
      <c r="B19" s="2"/>
      <c r="C19" s="2"/>
      <c r="D19" s="2"/>
      <c r="E19" s="2"/>
      <c r="F19" s="2"/>
      <c r="G19" s="2"/>
      <c r="H19" s="2"/>
      <c r="I19" s="9"/>
      <c r="J19" s="9"/>
      <c r="K19" s="2"/>
    </row>
    <row r="20" spans="2:11" ht="18.5" customHeight="1">
      <c r="B20" s="53" t="s">
        <v>24</v>
      </c>
      <c r="C20" s="53"/>
      <c r="D20" s="53"/>
      <c r="E20" s="53"/>
      <c r="F20" s="53"/>
      <c r="G20" s="53"/>
      <c r="H20" s="10"/>
      <c r="I20" s="7"/>
      <c r="J20" s="7"/>
      <c r="K20" s="2"/>
    </row>
    <row r="21" spans="2:11" ht="18.5" customHeight="1">
      <c r="B21" s="54"/>
      <c r="C21" s="54" t="s">
        <v>25</v>
      </c>
      <c r="D21" s="54" t="s">
        <v>26</v>
      </c>
      <c r="E21" s="54" t="s">
        <v>27</v>
      </c>
      <c r="F21" s="54" t="s">
        <v>5</v>
      </c>
      <c r="G21" s="54" t="s">
        <v>1</v>
      </c>
      <c r="I21" s="8"/>
      <c r="J21" s="8"/>
      <c r="K21" s="2"/>
    </row>
    <row r="22" spans="2:11" ht="18.5" customHeight="1">
      <c r="B22" s="66" t="s">
        <v>111</v>
      </c>
      <c r="C22" s="55" t="str">
        <f>D6</f>
        <v>BO</v>
      </c>
      <c r="D22" s="55" t="str">
        <f>D10</f>
        <v>BO</v>
      </c>
      <c r="E22" s="55" t="str">
        <f>D16</f>
        <v>BO</v>
      </c>
      <c r="F22" s="35" t="s">
        <v>96</v>
      </c>
      <c r="G22" s="35"/>
      <c r="I22" s="9"/>
      <c r="J22" s="9"/>
      <c r="K22" s="2"/>
    </row>
    <row r="23" spans="2:11" ht="18.5" customHeight="1">
      <c r="B23" s="66" t="s">
        <v>112</v>
      </c>
      <c r="C23" s="55" t="str">
        <f>D5</f>
        <v>BO</v>
      </c>
      <c r="D23" s="55" t="str">
        <f>D11</f>
        <v>BO</v>
      </c>
      <c r="E23" s="55" t="str">
        <f>D18</f>
        <v>BO</v>
      </c>
      <c r="F23" s="35" t="s">
        <v>96</v>
      </c>
      <c r="G23" s="35"/>
      <c r="I23" s="9"/>
      <c r="J23" s="9"/>
      <c r="K23" s="2"/>
    </row>
    <row r="24" spans="2:11" ht="18.5" customHeight="1">
      <c r="B24" s="66" t="s">
        <v>113</v>
      </c>
      <c r="C24" s="55" t="str">
        <f>D4</f>
        <v>BO</v>
      </c>
      <c r="D24" s="55" t="str">
        <f>D12</f>
        <v>BO</v>
      </c>
      <c r="E24" s="55" t="str">
        <f>D17</f>
        <v>BO</v>
      </c>
      <c r="F24" s="35" t="s">
        <v>96</v>
      </c>
      <c r="G24" s="35"/>
      <c r="I24" s="2"/>
      <c r="J24" s="2"/>
      <c r="K24" s="2"/>
    </row>
    <row r="25" spans="2:11" ht="18.5">
      <c r="B25" s="4"/>
      <c r="C25" s="4"/>
      <c r="D25" s="4"/>
      <c r="E25" s="4"/>
      <c r="F25" s="4"/>
      <c r="G25" s="4"/>
      <c r="H25" s="4"/>
      <c r="I25" s="4"/>
      <c r="J25" s="5"/>
      <c r="K25" s="1"/>
    </row>
    <row r="26" spans="2:11" ht="15.5" hidden="1"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2:11" ht="16.25" hidden="1" customHeight="1"/>
    <row r="28" spans="2:11" ht="0" hidden="1" customHeight="1"/>
    <row r="29" spans="2:11" ht="0" hidden="1" customHeight="1"/>
    <row r="30" spans="2:11" ht="0" hidden="1" customHeight="1"/>
    <row r="31" spans="2:11" ht="0" hidden="1" customHeight="1"/>
  </sheetData>
  <mergeCells count="5">
    <mergeCell ref="B1:F1"/>
    <mergeCell ref="B2:F2"/>
    <mergeCell ref="B8:F8"/>
    <mergeCell ref="B14:F14"/>
    <mergeCell ref="B20:G20"/>
  </mergeCells>
  <pageMargins left="0.7" right="0.7" top="0.75" bottom="0.75" header="0.3" footer="0.3"/>
  <pageSetup scale="76" orientation="portrait" r:id="rId1"/>
  <headerFooter>
    <oddFooter>&amp;L&amp;1#&amp;"Calibri"&amp;10&amp;K000000Internal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24FC-544F-6346-ABE4-6DFF1635E674}">
  <sheetPr>
    <tabColor rgb="FF92D050"/>
    <pageSetUpPr fitToPage="1"/>
  </sheetPr>
  <dimension ref="A1:J66"/>
  <sheetViews>
    <sheetView showGridLines="0" topLeftCell="B32" zoomScale="93" zoomScaleNormal="120" workbookViewId="0">
      <selection activeCell="E40" sqref="E40"/>
    </sheetView>
  </sheetViews>
  <sheetFormatPr defaultColWidth="0" defaultRowHeight="0" customHeight="1" zeroHeight="1"/>
  <cols>
    <col min="1" max="1" width="2.83203125" style="23" customWidth="1"/>
    <col min="2" max="2" width="18.6640625" style="23" customWidth="1"/>
    <col min="3" max="7" width="12.5" style="23" customWidth="1"/>
    <col min="8" max="8" width="3.33203125" style="23" customWidth="1"/>
    <col min="9" max="9" width="15.83203125" style="23" hidden="1" customWidth="1"/>
    <col min="10" max="16384" width="10.83203125" style="23" hidden="1"/>
  </cols>
  <sheetData>
    <row r="1" spans="2:10" ht="19.5" customHeight="1">
      <c r="B1" s="32" t="s">
        <v>6</v>
      </c>
      <c r="C1" s="32"/>
      <c r="D1" s="32"/>
      <c r="E1" s="32"/>
      <c r="F1" s="22"/>
      <c r="G1" s="22"/>
      <c r="H1" s="22"/>
      <c r="I1" s="22"/>
      <c r="J1" s="27"/>
    </row>
    <row r="2" spans="2:10" ht="14" customHeight="1">
      <c r="B2" s="41" t="s">
        <v>68</v>
      </c>
      <c r="C2" s="41"/>
      <c r="D2" s="41"/>
      <c r="E2" s="41"/>
      <c r="F2" s="24"/>
      <c r="G2" s="24"/>
      <c r="H2" s="24"/>
      <c r="I2" s="24"/>
      <c r="J2" s="27"/>
    </row>
    <row r="3" spans="2:10" ht="14" customHeight="1">
      <c r="B3" s="37"/>
      <c r="C3" s="37" t="s">
        <v>28</v>
      </c>
      <c r="D3" s="37" t="s">
        <v>23</v>
      </c>
      <c r="E3" s="37" t="s">
        <v>1</v>
      </c>
      <c r="F3" s="26"/>
      <c r="G3" s="26"/>
      <c r="H3" s="26"/>
      <c r="I3" s="26"/>
      <c r="J3" s="27"/>
    </row>
    <row r="4" spans="2:10" ht="14" customHeight="1">
      <c r="B4" s="34" t="s">
        <v>53</v>
      </c>
      <c r="C4" s="52">
        <v>22.355</v>
      </c>
      <c r="D4" s="38"/>
      <c r="E4" s="38"/>
      <c r="F4" s="26"/>
      <c r="G4" s="26"/>
      <c r="I4" s="26"/>
      <c r="J4" s="27"/>
    </row>
    <row r="5" spans="2:10" ht="14" customHeight="1">
      <c r="B5" s="34" t="s">
        <v>69</v>
      </c>
      <c r="C5" s="44">
        <v>21.234000000000002</v>
      </c>
      <c r="D5" s="38">
        <v>3</v>
      </c>
      <c r="E5" s="38">
        <v>80</v>
      </c>
      <c r="F5" s="26"/>
      <c r="G5" s="26"/>
      <c r="I5" s="26"/>
      <c r="J5" s="27"/>
    </row>
    <row r="6" spans="2:10" ht="14" customHeight="1">
      <c r="B6" s="34" t="s">
        <v>70</v>
      </c>
      <c r="C6" s="44">
        <v>23.324999999999999</v>
      </c>
      <c r="D6" s="38"/>
      <c r="E6" s="38"/>
      <c r="F6" s="26"/>
      <c r="G6" s="26"/>
      <c r="I6" s="26"/>
      <c r="J6" s="27"/>
    </row>
    <row r="7" spans="2:10" ht="14" customHeight="1">
      <c r="B7" s="34" t="s">
        <v>16</v>
      </c>
      <c r="C7" s="44">
        <v>21.811</v>
      </c>
      <c r="D7" s="38"/>
      <c r="E7" s="38"/>
      <c r="F7" s="26"/>
      <c r="G7" s="26"/>
      <c r="I7" s="26"/>
      <c r="J7" s="27"/>
    </row>
    <row r="8" spans="2:10" ht="14" customHeight="1">
      <c r="B8" s="34" t="s">
        <v>71</v>
      </c>
      <c r="C8" s="44">
        <v>21.071999999999999</v>
      </c>
      <c r="D8" s="38">
        <v>2</v>
      </c>
      <c r="E8" s="38">
        <v>90</v>
      </c>
      <c r="F8" s="26"/>
      <c r="G8" s="26"/>
      <c r="I8" s="26"/>
      <c r="J8" s="27"/>
    </row>
    <row r="9" spans="2:10" ht="14" customHeight="1">
      <c r="B9" s="34" t="s">
        <v>72</v>
      </c>
      <c r="C9" s="44">
        <v>21.782</v>
      </c>
      <c r="D9" s="38"/>
      <c r="E9" s="38"/>
      <c r="F9" s="26"/>
      <c r="G9" s="26"/>
      <c r="I9" s="26"/>
      <c r="J9" s="27"/>
    </row>
    <row r="10" spans="2:10" ht="14" customHeight="1">
      <c r="B10" s="34" t="s">
        <v>73</v>
      </c>
      <c r="C10" s="44">
        <v>21.344000000000001</v>
      </c>
      <c r="D10" s="38">
        <v>4</v>
      </c>
      <c r="E10" s="38">
        <v>70</v>
      </c>
      <c r="F10" s="26"/>
      <c r="G10" s="26"/>
      <c r="I10" s="26"/>
      <c r="J10" s="27"/>
    </row>
    <row r="11" spans="2:10" ht="14" customHeight="1">
      <c r="B11" s="34" t="s">
        <v>35</v>
      </c>
      <c r="C11" s="44">
        <v>22.141999999999999</v>
      </c>
      <c r="D11" s="38"/>
      <c r="E11" s="38"/>
      <c r="F11" s="26"/>
      <c r="G11" s="26"/>
      <c r="I11" s="26"/>
      <c r="J11" s="27"/>
    </row>
    <row r="12" spans="2:10" ht="14" customHeight="1">
      <c r="B12" s="34" t="s">
        <v>74</v>
      </c>
      <c r="C12" s="44">
        <v>20.956</v>
      </c>
      <c r="D12" s="38">
        <v>1</v>
      </c>
      <c r="E12" s="38">
        <v>100</v>
      </c>
      <c r="F12" s="26"/>
      <c r="G12" s="26"/>
      <c r="I12" s="26"/>
      <c r="J12" s="27"/>
    </row>
    <row r="13" spans="2:10" ht="14" customHeight="1">
      <c r="B13" s="34" t="s">
        <v>40</v>
      </c>
      <c r="C13" s="44">
        <v>21.518999999999998</v>
      </c>
      <c r="D13" s="38">
        <v>5</v>
      </c>
      <c r="E13" s="38">
        <v>60</v>
      </c>
      <c r="F13" s="26"/>
      <c r="G13" s="26"/>
      <c r="I13" s="26"/>
      <c r="J13" s="27"/>
    </row>
    <row r="14" spans="2:10" ht="14" customHeight="1">
      <c r="B14" s="34" t="s">
        <v>75</v>
      </c>
      <c r="C14" s="44">
        <v>22.029</v>
      </c>
      <c r="D14" s="38"/>
      <c r="E14" s="40"/>
      <c r="F14" s="28"/>
      <c r="G14" s="28"/>
      <c r="I14" s="28"/>
      <c r="J14" s="27"/>
    </row>
    <row r="15" spans="2:10" ht="14" customHeight="1">
      <c r="B15" s="34" t="s">
        <v>39</v>
      </c>
      <c r="C15" s="44">
        <v>26.606000000000002</v>
      </c>
      <c r="D15" s="38"/>
      <c r="E15" s="40"/>
      <c r="F15" s="28"/>
      <c r="G15" s="28"/>
      <c r="I15" s="28"/>
      <c r="J15" s="27"/>
    </row>
    <row r="16" spans="2:10" ht="14" customHeight="1">
      <c r="B16" s="34" t="s">
        <v>38</v>
      </c>
      <c r="C16" s="45" t="s">
        <v>57</v>
      </c>
      <c r="D16" s="39"/>
      <c r="E16" s="40"/>
      <c r="F16" s="28"/>
      <c r="G16" s="28"/>
      <c r="I16" s="28"/>
      <c r="J16" s="27"/>
    </row>
    <row r="17" spans="2:10" ht="14" customHeight="1">
      <c r="B17" s="27"/>
      <c r="C17" s="27"/>
      <c r="D17" s="27"/>
      <c r="E17" s="27"/>
      <c r="F17" s="28"/>
      <c r="G17" s="28"/>
      <c r="I17" s="28"/>
      <c r="J17" s="27"/>
    </row>
    <row r="18" spans="2:10" ht="14" customHeight="1">
      <c r="B18" s="41" t="s">
        <v>132</v>
      </c>
      <c r="C18" s="41"/>
      <c r="D18" s="41"/>
      <c r="E18" s="41"/>
      <c r="F18" s="24"/>
      <c r="G18" s="24"/>
      <c r="H18" s="24"/>
      <c r="I18" s="24"/>
      <c r="J18" s="27"/>
    </row>
    <row r="19" spans="2:10" ht="14" customHeight="1">
      <c r="B19" s="51"/>
      <c r="C19" s="51" t="s">
        <v>28</v>
      </c>
      <c r="D19" s="51" t="s">
        <v>23</v>
      </c>
      <c r="E19" s="51" t="s">
        <v>1</v>
      </c>
      <c r="F19" s="26"/>
      <c r="G19" s="26"/>
      <c r="H19" s="26"/>
      <c r="I19" s="26"/>
      <c r="J19" s="27"/>
    </row>
    <row r="20" spans="2:10" ht="14" customHeight="1">
      <c r="B20" s="34" t="s">
        <v>75</v>
      </c>
      <c r="C20" s="46">
        <v>21.42</v>
      </c>
      <c r="D20" s="46"/>
      <c r="E20" s="46"/>
      <c r="F20" s="26"/>
      <c r="G20" s="26"/>
      <c r="H20" s="26"/>
      <c r="I20" s="26"/>
      <c r="J20" s="27"/>
    </row>
    <row r="21" spans="2:10" ht="14" customHeight="1">
      <c r="B21" s="34" t="s">
        <v>39</v>
      </c>
      <c r="C21" s="46">
        <v>20.74</v>
      </c>
      <c r="D21" s="46">
        <v>1</v>
      </c>
      <c r="E21" s="46">
        <v>100</v>
      </c>
      <c r="F21" s="26"/>
      <c r="G21" s="26"/>
      <c r="H21" s="26"/>
      <c r="I21" s="26"/>
      <c r="J21" s="27"/>
    </row>
    <row r="22" spans="2:10" ht="14" customHeight="1">
      <c r="B22" s="34" t="s">
        <v>38</v>
      </c>
      <c r="C22" s="47">
        <v>31.11</v>
      </c>
      <c r="D22" s="46"/>
      <c r="E22" s="46"/>
      <c r="F22" s="26"/>
      <c r="G22" s="26"/>
      <c r="H22" s="26"/>
      <c r="I22" s="26"/>
      <c r="J22" s="27"/>
    </row>
    <row r="23" spans="2:10" ht="14" customHeight="1">
      <c r="B23" s="34" t="s">
        <v>53</v>
      </c>
      <c r="C23" s="46">
        <v>21.78</v>
      </c>
      <c r="D23" s="46"/>
      <c r="E23" s="46"/>
      <c r="F23" s="26"/>
      <c r="G23" s="26"/>
      <c r="H23" s="26"/>
      <c r="I23" s="26"/>
      <c r="J23" s="27"/>
    </row>
    <row r="24" spans="2:10" ht="14" customHeight="1">
      <c r="B24" s="34" t="s">
        <v>69</v>
      </c>
      <c r="C24" s="47">
        <v>21.1</v>
      </c>
      <c r="D24" s="46">
        <v>4</v>
      </c>
      <c r="E24" s="46">
        <v>70</v>
      </c>
      <c r="F24" s="26"/>
      <c r="G24" s="26"/>
      <c r="H24" s="26"/>
      <c r="I24" s="26"/>
      <c r="J24" s="27"/>
    </row>
    <row r="25" spans="2:10" ht="14" customHeight="1">
      <c r="B25" s="34" t="s">
        <v>70</v>
      </c>
      <c r="C25" s="46">
        <v>22.27</v>
      </c>
      <c r="D25" s="46"/>
      <c r="E25" s="46"/>
      <c r="F25" s="26"/>
      <c r="G25" s="26"/>
      <c r="H25" s="26"/>
      <c r="I25" s="26"/>
      <c r="J25" s="27"/>
    </row>
    <row r="26" spans="2:10" ht="14" customHeight="1">
      <c r="B26" s="34" t="s">
        <v>16</v>
      </c>
      <c r="C26" s="48">
        <v>21.18</v>
      </c>
      <c r="D26" s="48">
        <v>5</v>
      </c>
      <c r="E26" s="49">
        <v>60</v>
      </c>
      <c r="F26" s="28"/>
      <c r="G26" s="28"/>
      <c r="H26" s="28"/>
      <c r="I26" s="28"/>
      <c r="J26" s="27"/>
    </row>
    <row r="27" spans="2:10" ht="14" customHeight="1">
      <c r="B27" s="34" t="s">
        <v>71</v>
      </c>
      <c r="C27" s="48">
        <v>20.98</v>
      </c>
      <c r="D27" s="48">
        <v>3</v>
      </c>
      <c r="E27" s="49">
        <v>80</v>
      </c>
      <c r="F27" s="28"/>
      <c r="G27" s="28"/>
      <c r="H27" s="28"/>
      <c r="I27" s="28"/>
      <c r="J27" s="27"/>
    </row>
    <row r="28" spans="2:10" ht="14" customHeight="1">
      <c r="B28" s="34" t="s">
        <v>72</v>
      </c>
      <c r="C28" s="48">
        <v>26.52</v>
      </c>
      <c r="D28" s="48"/>
      <c r="E28" s="49"/>
      <c r="F28" s="28"/>
      <c r="G28" s="28"/>
      <c r="H28" s="28"/>
      <c r="I28" s="28"/>
      <c r="J28" s="27"/>
    </row>
    <row r="29" spans="2:10" ht="14" customHeight="1">
      <c r="B29" s="34" t="s">
        <v>73</v>
      </c>
      <c r="C29" s="48">
        <v>21.64</v>
      </c>
      <c r="D29" s="48"/>
      <c r="E29" s="49"/>
      <c r="F29" s="28"/>
      <c r="G29" s="28"/>
      <c r="H29" s="28"/>
      <c r="I29" s="28"/>
      <c r="J29" s="27"/>
    </row>
    <row r="30" spans="2:10" ht="14" customHeight="1">
      <c r="B30" s="34" t="s">
        <v>35</v>
      </c>
      <c r="C30" s="46">
        <v>21.87</v>
      </c>
      <c r="D30" s="48"/>
      <c r="E30" s="49"/>
      <c r="F30" s="28"/>
      <c r="G30" s="28"/>
      <c r="H30" s="28"/>
      <c r="I30" s="28"/>
      <c r="J30" s="27"/>
    </row>
    <row r="31" spans="2:10" ht="14" customHeight="1">
      <c r="B31" s="34" t="s">
        <v>74</v>
      </c>
      <c r="C31" s="48">
        <v>20.91</v>
      </c>
      <c r="D31" s="48">
        <v>2</v>
      </c>
      <c r="E31" s="49">
        <v>90</v>
      </c>
      <c r="F31" s="28"/>
      <c r="G31" s="28"/>
      <c r="H31" s="28"/>
      <c r="I31" s="28"/>
      <c r="J31" s="27"/>
    </row>
    <row r="32" spans="2:10" ht="14" customHeight="1">
      <c r="B32" s="34" t="s">
        <v>40</v>
      </c>
      <c r="C32" s="50">
        <v>23.28</v>
      </c>
      <c r="D32" s="48"/>
      <c r="E32" s="49"/>
      <c r="F32" s="28"/>
      <c r="G32" s="28"/>
      <c r="H32" s="28"/>
      <c r="I32" s="28"/>
      <c r="J32" s="27"/>
    </row>
    <row r="33" spans="2:10" ht="14" customHeight="1">
      <c r="B33" s="27"/>
      <c r="C33" s="27"/>
      <c r="D33" s="27"/>
      <c r="E33" s="27"/>
      <c r="F33" s="28"/>
      <c r="G33" s="28"/>
      <c r="H33" s="28"/>
      <c r="I33" s="28"/>
      <c r="J33" s="27"/>
    </row>
    <row r="34" spans="2:10" ht="14" customHeight="1">
      <c r="B34" s="41" t="s">
        <v>133</v>
      </c>
      <c r="C34" s="41"/>
      <c r="D34" s="41"/>
      <c r="E34" s="41"/>
      <c r="F34" s="24"/>
      <c r="G34" s="24"/>
      <c r="H34" s="24"/>
      <c r="I34" s="24"/>
      <c r="J34" s="27"/>
    </row>
    <row r="35" spans="2:10" ht="14" customHeight="1">
      <c r="B35" s="37"/>
      <c r="C35" s="37" t="s">
        <v>28</v>
      </c>
      <c r="D35" s="37" t="s">
        <v>23</v>
      </c>
      <c r="E35" s="37" t="s">
        <v>1</v>
      </c>
      <c r="F35" s="26"/>
      <c r="G35" s="26"/>
      <c r="H35" s="26"/>
      <c r="I35" s="26"/>
      <c r="J35" s="27"/>
    </row>
    <row r="36" spans="2:10" ht="14" customHeight="1">
      <c r="B36" s="34" t="s">
        <v>35</v>
      </c>
      <c r="C36" s="46">
        <v>21.53</v>
      </c>
      <c r="D36" s="46"/>
      <c r="E36" s="46"/>
      <c r="F36" s="26"/>
      <c r="G36" s="26"/>
      <c r="H36" s="26"/>
      <c r="I36" s="26"/>
      <c r="J36" s="27"/>
    </row>
    <row r="37" spans="2:10" ht="14" customHeight="1">
      <c r="B37" s="34" t="s">
        <v>74</v>
      </c>
      <c r="C37" s="47">
        <v>21.13</v>
      </c>
      <c r="D37" s="46">
        <v>3</v>
      </c>
      <c r="E37" s="46">
        <v>80</v>
      </c>
      <c r="F37" s="26"/>
      <c r="G37" s="26"/>
      <c r="H37" s="26"/>
      <c r="I37" s="26"/>
      <c r="J37" s="27"/>
    </row>
    <row r="38" spans="2:10" ht="14" customHeight="1">
      <c r="B38" s="34" t="s">
        <v>40</v>
      </c>
      <c r="C38" s="46">
        <v>22.32</v>
      </c>
      <c r="D38" s="46"/>
      <c r="E38" s="46"/>
      <c r="F38" s="26"/>
      <c r="G38" s="26"/>
      <c r="H38" s="26"/>
      <c r="I38" s="26"/>
      <c r="J38" s="27"/>
    </row>
    <row r="39" spans="2:10" ht="14" customHeight="1">
      <c r="B39" s="34" t="s">
        <v>75</v>
      </c>
      <c r="C39" s="47">
        <v>21.2</v>
      </c>
      <c r="D39" s="46">
        <v>5</v>
      </c>
      <c r="E39" s="46">
        <v>60</v>
      </c>
      <c r="F39" s="26"/>
      <c r="G39" s="26"/>
      <c r="H39" s="26"/>
      <c r="I39" s="26"/>
      <c r="J39" s="27"/>
    </row>
    <row r="40" spans="2:10" ht="14" customHeight="1">
      <c r="B40" s="34" t="s">
        <v>39</v>
      </c>
      <c r="C40" s="46">
        <v>20.56</v>
      </c>
      <c r="D40" s="46">
        <v>1</v>
      </c>
      <c r="E40" s="46">
        <v>100</v>
      </c>
      <c r="F40" s="26"/>
      <c r="G40" s="26"/>
      <c r="H40" s="26"/>
      <c r="I40" s="26"/>
      <c r="J40" s="27"/>
    </row>
    <row r="41" spans="2:10" ht="14" customHeight="1">
      <c r="B41" s="34" t="s">
        <v>38</v>
      </c>
      <c r="C41" s="46">
        <v>20.58</v>
      </c>
      <c r="D41" s="46">
        <v>2</v>
      </c>
      <c r="E41" s="46">
        <v>90</v>
      </c>
      <c r="F41" s="26"/>
      <c r="G41" s="26"/>
      <c r="H41" s="26"/>
      <c r="I41" s="26"/>
      <c r="J41" s="27"/>
    </row>
    <row r="42" spans="2:10" ht="14" customHeight="1">
      <c r="B42" s="34" t="s">
        <v>53</v>
      </c>
      <c r="C42" s="46">
        <v>21.12</v>
      </c>
      <c r="D42" s="46">
        <v>4</v>
      </c>
      <c r="E42" s="46">
        <v>70</v>
      </c>
      <c r="F42" s="26"/>
      <c r="G42" s="26"/>
      <c r="H42" s="26"/>
      <c r="I42" s="26"/>
      <c r="J42" s="27"/>
    </row>
    <row r="43" spans="2:10" ht="14" customHeight="1">
      <c r="B43" s="34" t="s">
        <v>69</v>
      </c>
      <c r="C43" s="46" t="s">
        <v>57</v>
      </c>
      <c r="D43" s="46"/>
      <c r="E43" s="46"/>
      <c r="F43" s="26"/>
      <c r="G43" s="26"/>
      <c r="H43" s="26"/>
      <c r="I43" s="26"/>
      <c r="J43" s="27"/>
    </row>
    <row r="44" spans="2:10" ht="14" customHeight="1">
      <c r="B44" s="34" t="s">
        <v>70</v>
      </c>
      <c r="C44" s="46">
        <v>22.01</v>
      </c>
      <c r="D44" s="46"/>
      <c r="E44" s="46"/>
      <c r="F44" s="26"/>
      <c r="G44" s="26"/>
      <c r="H44" s="26"/>
      <c r="I44" s="26"/>
      <c r="J44" s="27"/>
    </row>
    <row r="45" spans="2:10" ht="14" customHeight="1">
      <c r="B45" s="34" t="s">
        <v>16</v>
      </c>
      <c r="C45" s="46">
        <v>21.98</v>
      </c>
      <c r="D45" s="46"/>
      <c r="E45" s="46"/>
      <c r="F45" s="26"/>
      <c r="G45" s="26"/>
      <c r="H45" s="26"/>
      <c r="I45" s="26"/>
      <c r="J45" s="27"/>
    </row>
    <row r="46" spans="2:10" ht="14" customHeight="1">
      <c r="B46" s="34" t="s">
        <v>71</v>
      </c>
      <c r="C46" s="46">
        <v>21.29</v>
      </c>
      <c r="D46" s="46"/>
      <c r="E46" s="46"/>
      <c r="F46" s="26"/>
      <c r="G46" s="26"/>
      <c r="H46" s="26"/>
      <c r="I46" s="26"/>
      <c r="J46" s="27"/>
    </row>
    <row r="47" spans="2:10" ht="14" customHeight="1">
      <c r="B47" s="34" t="s">
        <v>72</v>
      </c>
      <c r="C47" s="48">
        <v>26.43</v>
      </c>
      <c r="D47" s="48"/>
      <c r="E47" s="49"/>
      <c r="F47" s="28"/>
      <c r="G47" s="28"/>
      <c r="H47" s="28"/>
      <c r="I47" s="28"/>
      <c r="J47" s="27"/>
    </row>
    <row r="48" spans="2:10" ht="14" customHeight="1">
      <c r="B48" s="34" t="s">
        <v>73</v>
      </c>
      <c r="C48" s="50">
        <v>26.5</v>
      </c>
      <c r="D48" s="48"/>
      <c r="E48" s="49"/>
      <c r="F48" s="27"/>
      <c r="G48" s="27"/>
      <c r="H48" s="28"/>
      <c r="I48" s="28"/>
      <c r="J48" s="27"/>
    </row>
    <row r="49" spans="2:10" ht="14" customHeight="1">
      <c r="B49" s="27"/>
      <c r="C49" s="27"/>
      <c r="D49" s="27"/>
      <c r="E49" s="27"/>
      <c r="F49" s="27"/>
      <c r="G49" s="27"/>
      <c r="H49" s="28"/>
      <c r="I49" s="28"/>
      <c r="J49" s="27"/>
    </row>
    <row r="50" spans="2:10" ht="14" customHeight="1">
      <c r="B50" s="41" t="s">
        <v>24</v>
      </c>
      <c r="C50" s="41"/>
      <c r="D50" s="41"/>
      <c r="E50" s="41"/>
      <c r="F50" s="41"/>
      <c r="G50" s="41"/>
      <c r="H50" s="24"/>
      <c r="I50" s="24"/>
      <c r="J50" s="27"/>
    </row>
    <row r="51" spans="2:10" ht="14" customHeight="1">
      <c r="B51" s="37"/>
      <c r="C51" s="37" t="s">
        <v>25</v>
      </c>
      <c r="D51" s="37" t="s">
        <v>26</v>
      </c>
      <c r="E51" s="37" t="s">
        <v>27</v>
      </c>
      <c r="F51" s="37" t="s">
        <v>5</v>
      </c>
      <c r="G51" s="37" t="s">
        <v>1</v>
      </c>
      <c r="H51" s="26"/>
      <c r="I51" s="26"/>
      <c r="J51" s="27"/>
    </row>
    <row r="52" spans="2:10" ht="14" customHeight="1">
      <c r="B52" s="34" t="s">
        <v>38</v>
      </c>
      <c r="C52" s="38" t="str">
        <f>C16</f>
        <v>NT</v>
      </c>
      <c r="D52" s="44">
        <f>C22</f>
        <v>31.11</v>
      </c>
      <c r="E52" s="44">
        <f>C41</f>
        <v>20.58</v>
      </c>
      <c r="F52" s="44">
        <f>SUM(C52:E52)</f>
        <v>51.69</v>
      </c>
      <c r="G52" s="38">
        <v>0</v>
      </c>
      <c r="H52" s="26"/>
      <c r="I52" s="26"/>
      <c r="J52" s="27"/>
    </row>
    <row r="53" spans="2:10" ht="14" customHeight="1">
      <c r="B53" s="34" t="s">
        <v>39</v>
      </c>
      <c r="C53" s="44">
        <f>C15</f>
        <v>26.606000000000002</v>
      </c>
      <c r="D53" s="44">
        <f>C21</f>
        <v>20.74</v>
      </c>
      <c r="E53" s="44">
        <f>C40</f>
        <v>20.56</v>
      </c>
      <c r="F53" s="44">
        <f>SUM(C53:E53)</f>
        <v>67.906000000000006</v>
      </c>
      <c r="G53" s="38">
        <v>40</v>
      </c>
      <c r="H53" s="26"/>
      <c r="I53" s="26"/>
      <c r="J53" s="27"/>
    </row>
    <row r="54" spans="2:10" ht="14" customHeight="1">
      <c r="B54" s="34" t="s">
        <v>75</v>
      </c>
      <c r="C54" s="44">
        <f>C14</f>
        <v>22.029</v>
      </c>
      <c r="D54" s="44">
        <f>C20</f>
        <v>21.42</v>
      </c>
      <c r="E54" s="44">
        <f>C39</f>
        <v>21.2</v>
      </c>
      <c r="F54" s="44">
        <f>SUM(C54:E54)</f>
        <v>64.649000000000001</v>
      </c>
      <c r="G54" s="38">
        <v>100</v>
      </c>
      <c r="H54" s="26"/>
      <c r="I54" s="26"/>
      <c r="J54" s="27"/>
    </row>
    <row r="55" spans="2:10" ht="14" customHeight="1">
      <c r="B55" s="34" t="s">
        <v>40</v>
      </c>
      <c r="C55" s="44">
        <f>C13</f>
        <v>21.518999999999998</v>
      </c>
      <c r="D55" s="44">
        <f>C32</f>
        <v>23.28</v>
      </c>
      <c r="E55" s="44">
        <f>C38</f>
        <v>22.32</v>
      </c>
      <c r="F55" s="44">
        <f t="shared" ref="F52:F64" si="0">SUM(C55:E55)</f>
        <v>67.119</v>
      </c>
      <c r="G55" s="40">
        <v>60</v>
      </c>
      <c r="H55" s="28"/>
      <c r="I55" s="28"/>
      <c r="J55" s="27"/>
    </row>
    <row r="56" spans="2:10" ht="14" customHeight="1">
      <c r="B56" s="34" t="s">
        <v>74</v>
      </c>
      <c r="C56" s="44">
        <f>C12</f>
        <v>20.956</v>
      </c>
      <c r="D56" s="44">
        <f>C31</f>
        <v>20.91</v>
      </c>
      <c r="E56" s="44">
        <f>C37</f>
        <v>21.13</v>
      </c>
      <c r="F56" s="44">
        <f t="shared" si="0"/>
        <v>62.995999999999995</v>
      </c>
      <c r="G56" s="40">
        <v>120</v>
      </c>
      <c r="H56" s="28"/>
      <c r="I56" s="28"/>
      <c r="J56" s="27"/>
    </row>
    <row r="57" spans="2:10" ht="14" customHeight="1">
      <c r="B57" s="34" t="s">
        <v>35</v>
      </c>
      <c r="C57" s="44">
        <f>C11</f>
        <v>22.141999999999999</v>
      </c>
      <c r="D57" s="44">
        <f>C30</f>
        <v>21.87</v>
      </c>
      <c r="E57" s="44">
        <f>C36</f>
        <v>21.53</v>
      </c>
      <c r="F57" s="44">
        <f t="shared" si="0"/>
        <v>65.542000000000002</v>
      </c>
      <c r="G57" s="40">
        <v>70</v>
      </c>
      <c r="H57" s="27"/>
      <c r="I57" s="27"/>
      <c r="J57" s="27"/>
    </row>
    <row r="58" spans="2:10" ht="14" customHeight="1">
      <c r="B58" s="34" t="s">
        <v>73</v>
      </c>
      <c r="C58" s="44">
        <f>C10</f>
        <v>21.344000000000001</v>
      </c>
      <c r="D58" s="44">
        <f>C29</f>
        <v>21.64</v>
      </c>
      <c r="E58" s="44">
        <f>C48</f>
        <v>26.5</v>
      </c>
      <c r="F58" s="44">
        <f t="shared" si="0"/>
        <v>69.484000000000009</v>
      </c>
      <c r="G58" s="40">
        <v>30</v>
      </c>
      <c r="H58" s="27"/>
      <c r="I58" s="27"/>
      <c r="J58" s="27"/>
    </row>
    <row r="59" spans="2:10" ht="14" customHeight="1">
      <c r="B59" s="34" t="s">
        <v>72</v>
      </c>
      <c r="C59" s="44">
        <f>C9</f>
        <v>21.782</v>
      </c>
      <c r="D59" s="44">
        <f>C28</f>
        <v>26.52</v>
      </c>
      <c r="E59" s="44">
        <f>C47</f>
        <v>26.43</v>
      </c>
      <c r="F59" s="44">
        <f t="shared" si="0"/>
        <v>74.731999999999999</v>
      </c>
      <c r="G59" s="40">
        <v>20</v>
      </c>
      <c r="H59" s="27"/>
      <c r="I59" s="27"/>
      <c r="J59" s="27"/>
    </row>
    <row r="60" spans="2:10" ht="14" customHeight="1">
      <c r="B60" s="34" t="s">
        <v>71</v>
      </c>
      <c r="C60" s="44">
        <f>C8</f>
        <v>21.071999999999999</v>
      </c>
      <c r="D60" s="44">
        <f>C27</f>
        <v>20.98</v>
      </c>
      <c r="E60" s="44">
        <f>C46</f>
        <v>21.29</v>
      </c>
      <c r="F60" s="44">
        <f t="shared" si="0"/>
        <v>63.341999999999999</v>
      </c>
      <c r="G60" s="40">
        <v>110</v>
      </c>
      <c r="H60" s="27"/>
      <c r="I60" s="27"/>
      <c r="J60" s="27"/>
    </row>
    <row r="61" spans="2:10" ht="14" customHeight="1">
      <c r="B61" s="34" t="s">
        <v>16</v>
      </c>
      <c r="C61" s="44">
        <f>C7</f>
        <v>21.811</v>
      </c>
      <c r="D61" s="44">
        <f>C26</f>
        <v>21.18</v>
      </c>
      <c r="E61" s="44">
        <f>C45</f>
        <v>21.98</v>
      </c>
      <c r="F61" s="44">
        <f t="shared" si="0"/>
        <v>64.971000000000004</v>
      </c>
      <c r="G61" s="40">
        <v>90</v>
      </c>
      <c r="H61" s="27"/>
      <c r="I61" s="27"/>
      <c r="J61" s="27"/>
    </row>
    <row r="62" spans="2:10" ht="14" customHeight="1">
      <c r="B62" s="34" t="s">
        <v>70</v>
      </c>
      <c r="C62" s="44">
        <f>C6</f>
        <v>23.324999999999999</v>
      </c>
      <c r="D62" s="44">
        <f>C25</f>
        <v>22.27</v>
      </c>
      <c r="E62" s="44">
        <f>C44</f>
        <v>22.01</v>
      </c>
      <c r="F62" s="44">
        <f t="shared" si="0"/>
        <v>67.605000000000004</v>
      </c>
      <c r="G62" s="40">
        <v>50</v>
      </c>
      <c r="H62" s="27"/>
      <c r="I62" s="27"/>
      <c r="J62" s="27"/>
    </row>
    <row r="63" spans="2:10" ht="14" customHeight="1">
      <c r="B63" s="34" t="s">
        <v>69</v>
      </c>
      <c r="C63" s="45">
        <f>C5</f>
        <v>21.234000000000002</v>
      </c>
      <c r="D63" s="45">
        <f>C24</f>
        <v>21.1</v>
      </c>
      <c r="E63" s="52" t="str">
        <f>C43</f>
        <v>NT</v>
      </c>
      <c r="F63" s="44">
        <f t="shared" si="0"/>
        <v>42.334000000000003</v>
      </c>
      <c r="G63" s="40">
        <v>10</v>
      </c>
      <c r="H63" s="27"/>
      <c r="I63" s="27"/>
      <c r="J63" s="27"/>
    </row>
    <row r="64" spans="2:10" ht="14" customHeight="1">
      <c r="B64" s="34" t="s">
        <v>53</v>
      </c>
      <c r="C64" s="45">
        <f>C4</f>
        <v>22.355</v>
      </c>
      <c r="D64" s="45">
        <f>C23</f>
        <v>21.78</v>
      </c>
      <c r="E64" s="52">
        <f>C42</f>
        <v>21.12</v>
      </c>
      <c r="F64" s="44">
        <f t="shared" si="0"/>
        <v>65.25500000000001</v>
      </c>
      <c r="G64" s="40">
        <v>80</v>
      </c>
      <c r="H64" s="27"/>
      <c r="I64" s="27"/>
      <c r="J64" s="27"/>
    </row>
    <row r="65" spans="2:10" ht="14">
      <c r="B65" s="27"/>
      <c r="C65" s="27"/>
      <c r="D65" s="27"/>
      <c r="E65" s="27"/>
      <c r="F65" s="27"/>
      <c r="G65" s="27"/>
      <c r="H65" s="27"/>
      <c r="I65" s="27"/>
      <c r="J65" s="27"/>
    </row>
    <row r="66" spans="2:10" ht="14" hidden="1">
      <c r="B66" s="27"/>
      <c r="C66" s="27"/>
      <c r="D66" s="27"/>
      <c r="E66" s="27"/>
      <c r="F66" s="27"/>
      <c r="G66" s="27"/>
      <c r="H66" s="27"/>
      <c r="I66" s="27"/>
      <c r="J66" s="27"/>
    </row>
  </sheetData>
  <mergeCells count="5">
    <mergeCell ref="B1:E1"/>
    <mergeCell ref="B2:E2"/>
    <mergeCell ref="B18:E18"/>
    <mergeCell ref="B34:E34"/>
    <mergeCell ref="B50:G50"/>
  </mergeCells>
  <pageMargins left="0.25" right="0.25" top="0.75" bottom="0.75" header="0.3" footer="0.3"/>
  <pageSetup scale="76" orientation="portrait" r:id="rId1"/>
  <headerFooter>
    <oddFooter>&amp;L&amp;1#&amp;"Calibri"&amp;10&amp;K000000Internal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3F21F-0469-1A4C-9F7C-AF6D28971787}">
  <sheetPr>
    <tabColor rgb="FF92D050"/>
    <pageSetUpPr fitToPage="1"/>
  </sheetPr>
  <dimension ref="A1:K47"/>
  <sheetViews>
    <sheetView showGridLines="0" topLeftCell="A7" zoomScale="60" zoomScaleNormal="120" workbookViewId="0">
      <selection activeCell="G25" sqref="G25"/>
    </sheetView>
  </sheetViews>
  <sheetFormatPr defaultColWidth="0" defaultRowHeight="0" customHeight="1" zeroHeight="1"/>
  <cols>
    <col min="1" max="1" width="3.6640625" style="3" customWidth="1"/>
    <col min="2" max="2" width="20.33203125" style="3" customWidth="1"/>
    <col min="3" max="3" width="19.83203125" style="3" customWidth="1"/>
    <col min="4" max="7" width="15.83203125" style="3" customWidth="1"/>
    <col min="8" max="8" width="3.33203125" style="3" customWidth="1"/>
    <col min="9" max="10" width="15.83203125" style="3" hidden="1" customWidth="1"/>
    <col min="11" max="16384" width="10.83203125" style="3" hidden="1"/>
  </cols>
  <sheetData>
    <row r="1" spans="2:11" ht="18.5" customHeight="1">
      <c r="B1" s="31" t="s">
        <v>11</v>
      </c>
      <c r="C1" s="31"/>
      <c r="D1" s="31"/>
      <c r="E1" s="31"/>
      <c r="F1" s="31"/>
      <c r="G1" s="7"/>
      <c r="H1" s="6"/>
      <c r="I1" s="6"/>
      <c r="J1" s="6"/>
      <c r="K1" s="2"/>
    </row>
    <row r="2" spans="2:11" ht="18.5" customHeight="1">
      <c r="B2" s="53" t="s">
        <v>68</v>
      </c>
      <c r="C2" s="53"/>
      <c r="D2" s="53"/>
      <c r="E2" s="53"/>
      <c r="F2" s="53"/>
      <c r="G2" s="7"/>
      <c r="H2" s="7"/>
      <c r="I2" s="7"/>
      <c r="J2" s="7"/>
      <c r="K2" s="2"/>
    </row>
    <row r="3" spans="2:11" ht="18.5" customHeight="1">
      <c r="B3" s="54"/>
      <c r="C3" s="54" t="s">
        <v>31</v>
      </c>
      <c r="D3" s="54" t="s">
        <v>22</v>
      </c>
      <c r="E3" s="54" t="s">
        <v>23</v>
      </c>
      <c r="F3" s="54" t="s">
        <v>1</v>
      </c>
      <c r="G3" s="8"/>
      <c r="H3" s="8"/>
      <c r="J3" s="8"/>
      <c r="K3" s="2"/>
    </row>
    <row r="4" spans="2:11" ht="18.5" customHeight="1">
      <c r="B4" s="34" t="s">
        <v>110</v>
      </c>
      <c r="C4" s="40" t="s">
        <v>119</v>
      </c>
      <c r="D4" s="55" t="s">
        <v>96</v>
      </c>
      <c r="E4" s="54"/>
      <c r="F4" s="54"/>
      <c r="G4" s="8"/>
      <c r="H4" s="8"/>
      <c r="J4" s="8"/>
      <c r="K4" s="2"/>
    </row>
    <row r="5" spans="2:11" ht="18.5" customHeight="1">
      <c r="B5" s="34" t="s">
        <v>109</v>
      </c>
      <c r="C5" s="40" t="s">
        <v>120</v>
      </c>
      <c r="D5" s="55" t="s">
        <v>120</v>
      </c>
      <c r="E5" s="55"/>
      <c r="F5" s="55"/>
      <c r="G5" s="8"/>
      <c r="H5" s="8"/>
      <c r="J5" s="8"/>
      <c r="K5" s="2"/>
    </row>
    <row r="6" spans="2:11" ht="18.5" customHeight="1">
      <c r="B6" s="34" t="s">
        <v>108</v>
      </c>
      <c r="C6" s="40" t="s">
        <v>121</v>
      </c>
      <c r="D6" s="60">
        <v>74</v>
      </c>
      <c r="E6" s="60">
        <v>1</v>
      </c>
      <c r="F6" s="35">
        <v>100</v>
      </c>
      <c r="G6" s="9"/>
      <c r="H6" s="9"/>
      <c r="J6" s="9"/>
      <c r="K6" s="2"/>
    </row>
    <row r="7" spans="2:11" ht="18.5" customHeight="1">
      <c r="B7" s="2"/>
      <c r="C7" s="2"/>
      <c r="D7" s="2"/>
      <c r="E7" s="2"/>
      <c r="F7" s="2"/>
      <c r="G7" s="9"/>
      <c r="H7" s="9"/>
      <c r="J7" s="9"/>
      <c r="K7" s="2"/>
    </row>
    <row r="8" spans="2:11" ht="18.5" customHeight="1">
      <c r="B8" s="53" t="s">
        <v>132</v>
      </c>
      <c r="C8" s="53"/>
      <c r="D8" s="53"/>
      <c r="E8" s="53"/>
      <c r="F8" s="53"/>
      <c r="G8" s="7"/>
      <c r="H8" s="7"/>
      <c r="I8" s="7"/>
      <c r="J8" s="7"/>
      <c r="K8" s="2"/>
    </row>
    <row r="9" spans="2:11" ht="18.5" customHeight="1">
      <c r="B9" s="54"/>
      <c r="C9" s="54" t="s">
        <v>31</v>
      </c>
      <c r="D9" s="54" t="s">
        <v>22</v>
      </c>
      <c r="E9" s="54" t="s">
        <v>23</v>
      </c>
      <c r="F9" s="54" t="s">
        <v>1</v>
      </c>
      <c r="G9" s="8"/>
      <c r="H9" s="8"/>
      <c r="I9" s="8"/>
      <c r="J9" s="8"/>
      <c r="K9" s="2"/>
    </row>
    <row r="10" spans="2:11" ht="18.5" customHeight="1">
      <c r="B10" s="34" t="s">
        <v>108</v>
      </c>
      <c r="C10" s="40" t="s">
        <v>123</v>
      </c>
      <c r="D10" s="55">
        <v>73.5</v>
      </c>
      <c r="E10" s="55">
        <v>1</v>
      </c>
      <c r="F10" s="55">
        <v>100</v>
      </c>
      <c r="G10" s="8"/>
      <c r="H10" s="8"/>
      <c r="I10" s="8"/>
      <c r="J10" s="8"/>
      <c r="K10" s="2"/>
    </row>
    <row r="11" spans="2:11" ht="18.5" customHeight="1">
      <c r="B11" s="34" t="s">
        <v>109</v>
      </c>
      <c r="C11" s="40" t="s">
        <v>120</v>
      </c>
      <c r="D11" s="55"/>
      <c r="E11" s="55"/>
      <c r="F11" s="55"/>
      <c r="G11" s="8"/>
      <c r="H11" s="8"/>
      <c r="I11" s="8"/>
      <c r="J11" s="8"/>
      <c r="K11" s="2"/>
    </row>
    <row r="12" spans="2:11" ht="18.5" customHeight="1">
      <c r="B12" s="34" t="s">
        <v>110</v>
      </c>
      <c r="C12" s="40" t="s">
        <v>124</v>
      </c>
      <c r="D12" s="55">
        <v>62</v>
      </c>
      <c r="E12" s="55">
        <v>2</v>
      </c>
      <c r="F12" s="55">
        <v>90</v>
      </c>
      <c r="G12" s="8"/>
      <c r="H12" s="8"/>
      <c r="I12" s="8"/>
      <c r="J12" s="8"/>
      <c r="K12" s="2"/>
    </row>
    <row r="13" spans="2:11" ht="18.5" customHeight="1">
      <c r="B13" s="2"/>
      <c r="C13" s="2"/>
      <c r="D13" s="2"/>
      <c r="E13" s="2"/>
      <c r="F13" s="2"/>
      <c r="G13" s="9"/>
      <c r="H13" s="9"/>
      <c r="I13" s="9"/>
      <c r="J13" s="9"/>
      <c r="K13" s="2"/>
    </row>
    <row r="14" spans="2:11" ht="18.5" customHeight="1">
      <c r="B14" s="53" t="s">
        <v>133</v>
      </c>
      <c r="C14" s="53"/>
      <c r="D14" s="53"/>
      <c r="E14" s="53"/>
      <c r="F14" s="53"/>
      <c r="G14" s="7"/>
      <c r="H14" s="7"/>
      <c r="I14" s="7"/>
      <c r="J14" s="7"/>
      <c r="K14" s="2"/>
    </row>
    <row r="15" spans="2:11" ht="18.5" customHeight="1">
      <c r="B15" s="54"/>
      <c r="C15" s="54" t="s">
        <v>31</v>
      </c>
      <c r="D15" s="54" t="s">
        <v>22</v>
      </c>
      <c r="E15" s="54" t="s">
        <v>23</v>
      </c>
      <c r="F15" s="54" t="s">
        <v>1</v>
      </c>
      <c r="G15" s="8"/>
      <c r="H15" s="8"/>
      <c r="I15" s="8"/>
      <c r="J15" s="8"/>
      <c r="K15" s="2"/>
    </row>
    <row r="16" spans="2:11" ht="18.5" customHeight="1">
      <c r="B16" s="34" t="s">
        <v>110</v>
      </c>
      <c r="C16" s="40" t="s">
        <v>123</v>
      </c>
      <c r="D16" s="55" t="s">
        <v>96</v>
      </c>
      <c r="E16" s="55"/>
      <c r="F16" s="55"/>
      <c r="G16" s="11"/>
      <c r="H16" s="8"/>
      <c r="I16" s="8"/>
      <c r="J16" s="8"/>
      <c r="K16" s="2"/>
    </row>
    <row r="17" spans="2:11" ht="18.5" customHeight="1">
      <c r="B17" s="34" t="s">
        <v>109</v>
      </c>
      <c r="C17" s="40" t="s">
        <v>120</v>
      </c>
      <c r="D17" s="55" t="s">
        <v>96</v>
      </c>
      <c r="E17" s="55"/>
      <c r="F17" s="55"/>
      <c r="G17" s="11"/>
      <c r="H17" s="8"/>
      <c r="I17" s="8"/>
      <c r="J17" s="8"/>
      <c r="K17" s="2"/>
    </row>
    <row r="18" spans="2:11" ht="18.5" customHeight="1">
      <c r="B18" s="34" t="s">
        <v>108</v>
      </c>
      <c r="C18" s="40" t="s">
        <v>140</v>
      </c>
      <c r="D18" s="55">
        <v>68</v>
      </c>
      <c r="E18" s="55">
        <v>1</v>
      </c>
      <c r="F18" s="55">
        <v>100</v>
      </c>
      <c r="G18" s="11"/>
      <c r="H18" s="8"/>
      <c r="I18" s="8"/>
      <c r="J18" s="8"/>
      <c r="K18" s="2"/>
    </row>
    <row r="19" spans="2:11" ht="18.5" customHeight="1">
      <c r="B19" s="2"/>
      <c r="C19" s="2"/>
      <c r="D19" s="2"/>
      <c r="E19" s="2"/>
      <c r="F19" s="2"/>
      <c r="G19" s="2"/>
      <c r="H19" s="2"/>
      <c r="I19" s="9"/>
      <c r="J19" s="9"/>
      <c r="K19" s="2"/>
    </row>
    <row r="20" spans="2:11" ht="18.5" customHeight="1">
      <c r="B20" s="53" t="s">
        <v>24</v>
      </c>
      <c r="C20" s="53"/>
      <c r="D20" s="53"/>
      <c r="E20" s="53"/>
      <c r="F20" s="53"/>
      <c r="G20" s="53"/>
      <c r="H20" s="10"/>
      <c r="I20" s="7"/>
      <c r="J20" s="7"/>
      <c r="K20" s="2"/>
    </row>
    <row r="21" spans="2:11" ht="18.5" customHeight="1">
      <c r="B21" s="54"/>
      <c r="C21" s="54" t="s">
        <v>25</v>
      </c>
      <c r="D21" s="54" t="s">
        <v>26</v>
      </c>
      <c r="E21" s="54" t="s">
        <v>27</v>
      </c>
      <c r="F21" s="54" t="s">
        <v>5</v>
      </c>
      <c r="G21" s="54" t="s">
        <v>1</v>
      </c>
      <c r="I21" s="8"/>
      <c r="J21" s="8"/>
      <c r="K21" s="2"/>
    </row>
    <row r="22" spans="2:11" ht="18.5" customHeight="1">
      <c r="B22" s="34" t="s">
        <v>108</v>
      </c>
      <c r="C22" s="55">
        <f>D6</f>
        <v>74</v>
      </c>
      <c r="D22" s="55">
        <f>D10</f>
        <v>73.5</v>
      </c>
      <c r="E22" s="55">
        <f>D18</f>
        <v>68</v>
      </c>
      <c r="F22" s="35">
        <f>C22+D22+E22</f>
        <v>215.5</v>
      </c>
      <c r="G22" s="35">
        <v>120</v>
      </c>
      <c r="I22" s="9"/>
      <c r="J22" s="9"/>
      <c r="K22" s="2"/>
    </row>
    <row r="23" spans="2:11" ht="18.5" customHeight="1">
      <c r="B23" s="34" t="s">
        <v>109</v>
      </c>
      <c r="C23" s="55">
        <v>0</v>
      </c>
      <c r="D23" s="55">
        <f>D11</f>
        <v>0</v>
      </c>
      <c r="E23" s="55">
        <v>0</v>
      </c>
      <c r="F23" s="35">
        <f>C23+D23+E23</f>
        <v>0</v>
      </c>
      <c r="G23" s="35"/>
      <c r="I23" s="9"/>
      <c r="J23" s="9"/>
      <c r="K23" s="2"/>
    </row>
    <row r="24" spans="2:11" ht="18.5" customHeight="1">
      <c r="B24" s="34" t="s">
        <v>110</v>
      </c>
      <c r="C24" s="55">
        <v>0</v>
      </c>
      <c r="D24" s="55">
        <f>D12</f>
        <v>62</v>
      </c>
      <c r="E24" s="55">
        <v>0</v>
      </c>
      <c r="F24" s="35">
        <f>C24+D24+E24</f>
        <v>62</v>
      </c>
      <c r="G24" s="35">
        <v>110</v>
      </c>
      <c r="I24" s="2"/>
      <c r="J24" s="2"/>
      <c r="K24" s="2"/>
    </row>
    <row r="25" spans="2:11" ht="18.5" customHeight="1">
      <c r="B25" s="2"/>
      <c r="C25" s="2"/>
      <c r="D25" s="2"/>
      <c r="E25" s="2"/>
      <c r="F25" s="2"/>
      <c r="G25" s="30"/>
      <c r="H25" s="2"/>
      <c r="I25" s="2"/>
      <c r="J25" s="2"/>
      <c r="K25" s="2"/>
    </row>
    <row r="26" spans="2:11" ht="15.5" hidden="1"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2:11" ht="16.25" hidden="1" customHeight="1"/>
    <row r="33" s="3" customFormat="1" ht="0" hidden="1" customHeight="1"/>
    <row r="34" s="3" customFormat="1" ht="0" hidden="1" customHeight="1"/>
    <row r="35" s="3" customFormat="1" ht="0" hidden="1" customHeight="1"/>
    <row r="36" s="3" customFormat="1" ht="0" hidden="1" customHeight="1"/>
    <row r="37" s="3" customFormat="1" ht="0" hidden="1" customHeight="1"/>
    <row r="38" s="3" customFormat="1" ht="0" hidden="1" customHeight="1"/>
    <row r="39" s="3" customFormat="1" ht="0" hidden="1" customHeight="1"/>
    <row r="40" s="3" customFormat="1" ht="0" hidden="1" customHeight="1"/>
    <row r="41" s="3" customFormat="1" ht="0" hidden="1" customHeight="1"/>
    <row r="42" s="3" customFormat="1" ht="0" hidden="1" customHeight="1"/>
    <row r="43" s="3" customFormat="1" ht="0" hidden="1" customHeight="1"/>
    <row r="44" s="3" customFormat="1" ht="0" hidden="1" customHeight="1"/>
    <row r="45" s="3" customFormat="1" ht="0" hidden="1" customHeight="1"/>
    <row r="46" s="3" customFormat="1" ht="0" hidden="1" customHeight="1"/>
    <row r="47" s="3" customFormat="1" ht="0" hidden="1" customHeight="1"/>
  </sheetData>
  <mergeCells count="5">
    <mergeCell ref="B1:F1"/>
    <mergeCell ref="B2:F2"/>
    <mergeCell ref="B8:F8"/>
    <mergeCell ref="B14:F14"/>
    <mergeCell ref="B20:G20"/>
  </mergeCells>
  <pageMargins left="0.7" right="0.7" top="0.75" bottom="0.75" header="0.3" footer="0.3"/>
  <pageSetup scale="76" orientation="portrait" r:id="rId1"/>
  <headerFooter>
    <oddFooter>&amp;L&amp;1#&amp;"Calibri"&amp;10&amp;K000000Internal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104B5-2E02-DF47-8189-1B55783F691C}">
  <sheetPr>
    <tabColor rgb="FF92D050"/>
  </sheetPr>
  <dimension ref="A1:J35"/>
  <sheetViews>
    <sheetView showGridLines="0" showZeros="0" topLeftCell="A17" zoomScale="61" zoomScaleNormal="120" workbookViewId="0">
      <selection activeCell="H32" sqref="H32"/>
    </sheetView>
  </sheetViews>
  <sheetFormatPr defaultColWidth="0" defaultRowHeight="14" zeroHeight="1"/>
  <cols>
    <col min="1" max="1" width="3.33203125" style="23" customWidth="1"/>
    <col min="2" max="2" width="0" style="23" hidden="1" customWidth="1"/>
    <col min="3" max="3" width="16.5" style="23" customWidth="1"/>
    <col min="4" max="4" width="14.58203125" style="23" customWidth="1"/>
    <col min="5" max="8" width="12.5" style="23" customWidth="1"/>
    <col min="9" max="9" width="3.6640625" style="23" customWidth="1"/>
    <col min="10" max="10" width="0" style="23" hidden="1" customWidth="1"/>
    <col min="11" max="16384" width="10.83203125" style="23" hidden="1"/>
  </cols>
  <sheetData>
    <row r="1" spans="3:9" ht="33" customHeight="1">
      <c r="C1" s="32" t="s">
        <v>21</v>
      </c>
      <c r="D1" s="32"/>
      <c r="E1" s="32"/>
      <c r="F1" s="32"/>
      <c r="G1" s="32"/>
      <c r="H1" s="22"/>
      <c r="I1" s="22"/>
    </row>
    <row r="2" spans="3:9" ht="22.25" customHeight="1">
      <c r="C2" s="41" t="s">
        <v>68</v>
      </c>
      <c r="D2" s="41"/>
      <c r="E2" s="41"/>
      <c r="F2" s="41"/>
      <c r="G2" s="41"/>
      <c r="H2" s="22"/>
      <c r="I2" s="24"/>
    </row>
    <row r="3" spans="3:9" ht="22.25" customHeight="1">
      <c r="C3" s="37"/>
      <c r="D3" s="37" t="s">
        <v>31</v>
      </c>
      <c r="E3" s="37" t="s">
        <v>22</v>
      </c>
      <c r="F3" s="37" t="s">
        <v>23</v>
      </c>
      <c r="G3" s="37" t="s">
        <v>1</v>
      </c>
      <c r="H3" s="25"/>
      <c r="I3" s="26"/>
    </row>
    <row r="4" spans="3:9" ht="22.25" customHeight="1">
      <c r="C4" s="42" t="s">
        <v>60</v>
      </c>
      <c r="D4" s="38" t="s">
        <v>63</v>
      </c>
      <c r="E4" s="38">
        <v>69</v>
      </c>
      <c r="F4" s="43" t="s">
        <v>67</v>
      </c>
      <c r="G4" s="38">
        <v>85</v>
      </c>
      <c r="H4" s="25"/>
      <c r="I4" s="26"/>
    </row>
    <row r="5" spans="3:9" ht="22.25" customHeight="1">
      <c r="C5" s="42" t="s">
        <v>61</v>
      </c>
      <c r="D5" s="38" t="s">
        <v>64</v>
      </c>
      <c r="E5" s="38">
        <v>0</v>
      </c>
      <c r="F5" s="37"/>
      <c r="G5" s="37"/>
      <c r="H5" s="25"/>
      <c r="I5" s="26"/>
    </row>
    <row r="6" spans="3:9" ht="22.5" customHeight="1">
      <c r="C6" s="42" t="s">
        <v>36</v>
      </c>
      <c r="D6" s="38" t="s">
        <v>65</v>
      </c>
      <c r="E6" s="38">
        <v>0</v>
      </c>
      <c r="F6" s="38"/>
      <c r="G6" s="40"/>
      <c r="H6" s="27"/>
      <c r="I6" s="28"/>
    </row>
    <row r="7" spans="3:9" ht="22.5" customHeight="1">
      <c r="C7" s="42" t="s">
        <v>37</v>
      </c>
      <c r="D7" s="38">
        <v>29</v>
      </c>
      <c r="E7" s="38">
        <v>70.5</v>
      </c>
      <c r="F7" s="38">
        <v>1</v>
      </c>
      <c r="G7" s="40">
        <v>100</v>
      </c>
      <c r="H7" s="27"/>
      <c r="I7" s="28"/>
    </row>
    <row r="8" spans="3:9" ht="22.5" customHeight="1">
      <c r="C8" s="42" t="s">
        <v>62</v>
      </c>
      <c r="D8" s="38" t="s">
        <v>66</v>
      </c>
      <c r="E8" s="38">
        <v>69</v>
      </c>
      <c r="F8" s="43" t="s">
        <v>67</v>
      </c>
      <c r="G8" s="40">
        <v>85</v>
      </c>
      <c r="H8" s="27"/>
      <c r="I8" s="28"/>
    </row>
    <row r="9" spans="3:9" ht="22.25" customHeight="1">
      <c r="C9" s="27"/>
      <c r="D9" s="27"/>
      <c r="E9" s="27"/>
      <c r="F9" s="27"/>
      <c r="G9" s="27"/>
      <c r="H9" s="27"/>
      <c r="I9" s="28"/>
    </row>
    <row r="10" spans="3:9" ht="22.25" customHeight="1">
      <c r="C10" s="41" t="s">
        <v>132</v>
      </c>
      <c r="D10" s="41"/>
      <c r="E10" s="41"/>
      <c r="F10" s="41"/>
      <c r="G10" s="41"/>
      <c r="H10" s="22"/>
      <c r="I10" s="24"/>
    </row>
    <row r="11" spans="3:9" ht="22.25" customHeight="1">
      <c r="C11" s="37"/>
      <c r="D11" s="37" t="s">
        <v>31</v>
      </c>
      <c r="E11" s="37" t="s">
        <v>22</v>
      </c>
      <c r="F11" s="37" t="s">
        <v>23</v>
      </c>
      <c r="G11" s="37" t="s">
        <v>1</v>
      </c>
      <c r="H11" s="25"/>
      <c r="I11" s="26"/>
    </row>
    <row r="12" spans="3:9" ht="22.25" customHeight="1">
      <c r="C12" s="66" t="s">
        <v>37</v>
      </c>
      <c r="D12" s="67" t="s">
        <v>125</v>
      </c>
      <c r="E12" s="78">
        <v>67.5</v>
      </c>
      <c r="F12" s="78">
        <v>1</v>
      </c>
      <c r="G12" s="78">
        <v>100</v>
      </c>
      <c r="H12" s="25"/>
      <c r="I12" s="26"/>
    </row>
    <row r="13" spans="3:9" ht="22.25" customHeight="1">
      <c r="C13" s="66" t="s">
        <v>62</v>
      </c>
      <c r="D13" s="67" t="s">
        <v>126</v>
      </c>
      <c r="E13" s="78" t="s">
        <v>96</v>
      </c>
      <c r="F13" s="78"/>
      <c r="G13" s="78"/>
      <c r="H13" s="25"/>
      <c r="I13" s="26"/>
    </row>
    <row r="14" spans="3:9" ht="22.25" customHeight="1">
      <c r="C14" s="66" t="s">
        <v>60</v>
      </c>
      <c r="D14" s="67" t="s">
        <v>66</v>
      </c>
      <c r="E14" s="76">
        <v>61</v>
      </c>
      <c r="F14" s="76">
        <v>3</v>
      </c>
      <c r="G14" s="77">
        <v>80</v>
      </c>
      <c r="H14" s="27"/>
      <c r="I14" s="28"/>
    </row>
    <row r="15" spans="3:9" ht="22.25" customHeight="1">
      <c r="C15" s="66" t="s">
        <v>61</v>
      </c>
      <c r="D15" s="67" t="s">
        <v>127</v>
      </c>
      <c r="E15" s="76">
        <v>63</v>
      </c>
      <c r="F15" s="76">
        <v>2</v>
      </c>
      <c r="G15" s="77">
        <v>90</v>
      </c>
      <c r="H15" s="27"/>
      <c r="I15" s="28"/>
    </row>
    <row r="16" spans="3:9" ht="22.25" customHeight="1">
      <c r="C16" s="66" t="s">
        <v>36</v>
      </c>
      <c r="D16" s="67" t="s">
        <v>128</v>
      </c>
      <c r="E16" s="76" t="s">
        <v>96</v>
      </c>
      <c r="F16" s="76"/>
      <c r="G16" s="77"/>
      <c r="H16" s="27"/>
      <c r="I16" s="28"/>
    </row>
    <row r="17" spans="3:9" ht="22.25" customHeight="1">
      <c r="C17" s="27"/>
      <c r="D17" s="27"/>
      <c r="E17" s="27"/>
      <c r="F17" s="27"/>
      <c r="G17" s="27"/>
      <c r="H17" s="27"/>
      <c r="I17" s="28"/>
    </row>
    <row r="18" spans="3:9" ht="22.25" customHeight="1">
      <c r="C18" s="41" t="s">
        <v>133</v>
      </c>
      <c r="D18" s="41"/>
      <c r="E18" s="41"/>
      <c r="F18" s="41"/>
      <c r="G18" s="41"/>
      <c r="H18" s="22"/>
      <c r="I18" s="24"/>
    </row>
    <row r="19" spans="3:9" ht="22.25" customHeight="1">
      <c r="C19" s="37"/>
      <c r="D19" s="37" t="s">
        <v>31</v>
      </c>
      <c r="E19" s="37" t="s">
        <v>22</v>
      </c>
      <c r="F19" s="37" t="s">
        <v>23</v>
      </c>
      <c r="G19" s="37" t="s">
        <v>1</v>
      </c>
      <c r="H19" s="25"/>
      <c r="I19" s="26"/>
    </row>
    <row r="20" spans="3:9" ht="22.25" customHeight="1">
      <c r="C20" s="66" t="s">
        <v>61</v>
      </c>
      <c r="D20" s="68" t="s">
        <v>137</v>
      </c>
      <c r="E20" s="38" t="s">
        <v>96</v>
      </c>
      <c r="F20" s="38"/>
      <c r="G20" s="38"/>
      <c r="H20" s="25"/>
      <c r="I20" s="26"/>
    </row>
    <row r="21" spans="3:9" ht="22.25" customHeight="1">
      <c r="C21" s="66" t="s">
        <v>36</v>
      </c>
      <c r="D21" s="68" t="s">
        <v>64</v>
      </c>
      <c r="E21" s="38" t="s">
        <v>96</v>
      </c>
      <c r="F21" s="38"/>
      <c r="G21" s="38"/>
      <c r="H21" s="25"/>
      <c r="I21" s="26"/>
    </row>
    <row r="22" spans="3:9" ht="22.25" customHeight="1">
      <c r="C22" s="66" t="s">
        <v>37</v>
      </c>
      <c r="D22" s="68" t="s">
        <v>138</v>
      </c>
      <c r="E22" s="39">
        <v>63.5</v>
      </c>
      <c r="F22" s="39">
        <v>1</v>
      </c>
      <c r="G22" s="40">
        <v>100</v>
      </c>
      <c r="H22" s="27"/>
      <c r="I22" s="28"/>
    </row>
    <row r="23" spans="3:9" ht="22.25" customHeight="1">
      <c r="C23" s="66" t="s">
        <v>62</v>
      </c>
      <c r="D23" s="68">
        <v>21</v>
      </c>
      <c r="E23" s="39" t="s">
        <v>120</v>
      </c>
      <c r="F23" s="39"/>
      <c r="G23" s="40"/>
      <c r="H23" s="27"/>
      <c r="I23" s="27"/>
    </row>
    <row r="24" spans="3:9" ht="22.25" customHeight="1">
      <c r="C24" s="66" t="s">
        <v>60</v>
      </c>
      <c r="D24" s="68" t="s">
        <v>139</v>
      </c>
      <c r="E24" s="39" t="s">
        <v>96</v>
      </c>
      <c r="F24" s="39"/>
      <c r="G24" s="40"/>
      <c r="H24" s="27"/>
      <c r="I24" s="27"/>
    </row>
    <row r="25" spans="3:9" ht="22.25" customHeight="1">
      <c r="C25" s="27"/>
      <c r="D25" s="27"/>
      <c r="E25" s="27"/>
      <c r="F25" s="27"/>
      <c r="G25" s="27"/>
      <c r="H25" s="27"/>
      <c r="I25" s="27"/>
    </row>
    <row r="26" spans="3:9" ht="20" customHeight="1">
      <c r="C26" s="41" t="s">
        <v>24</v>
      </c>
      <c r="D26" s="41"/>
      <c r="E26" s="41"/>
      <c r="F26" s="41"/>
      <c r="G26" s="41"/>
      <c r="H26" s="41"/>
      <c r="I26" s="29"/>
    </row>
    <row r="27" spans="3:9" ht="22.25" customHeight="1">
      <c r="C27" s="37"/>
      <c r="D27" s="37" t="s">
        <v>25</v>
      </c>
      <c r="E27" s="37" t="s">
        <v>26</v>
      </c>
      <c r="F27" s="37" t="s">
        <v>27</v>
      </c>
      <c r="G27" s="37" t="s">
        <v>5</v>
      </c>
      <c r="H27" s="37" t="s">
        <v>1</v>
      </c>
    </row>
    <row r="28" spans="3:9" ht="22.25" customHeight="1">
      <c r="C28" s="66" t="s">
        <v>62</v>
      </c>
      <c r="D28" s="38">
        <f>E8</f>
        <v>69</v>
      </c>
      <c r="E28" s="38">
        <v>0</v>
      </c>
      <c r="F28" s="38">
        <v>0</v>
      </c>
      <c r="G28" s="38">
        <f>D28+E28+F28</f>
        <v>69</v>
      </c>
      <c r="H28" s="38">
        <v>100</v>
      </c>
    </row>
    <row r="29" spans="3:9" ht="22.25" customHeight="1">
      <c r="C29" s="66" t="s">
        <v>37</v>
      </c>
      <c r="D29" s="38">
        <f>E7</f>
        <v>70.5</v>
      </c>
      <c r="E29" s="38">
        <f>E12</f>
        <v>67.5</v>
      </c>
      <c r="F29" s="38">
        <f>E22</f>
        <v>63.5</v>
      </c>
      <c r="G29" s="38">
        <f t="shared" ref="G29:G32" si="0">D29+E29+F29</f>
        <v>201.5</v>
      </c>
      <c r="H29" s="38">
        <v>120</v>
      </c>
    </row>
    <row r="30" spans="3:9" ht="22.25" customHeight="1">
      <c r="C30" s="66" t="s">
        <v>36</v>
      </c>
      <c r="D30" s="39">
        <f>E5</f>
        <v>0</v>
      </c>
      <c r="E30" s="39">
        <v>0</v>
      </c>
      <c r="F30" s="40">
        <v>0</v>
      </c>
      <c r="G30" s="38">
        <f t="shared" si="0"/>
        <v>0</v>
      </c>
      <c r="H30" s="40"/>
    </row>
    <row r="31" spans="3:9" ht="22.25" customHeight="1">
      <c r="C31" s="66" t="s">
        <v>61</v>
      </c>
      <c r="D31" s="39"/>
      <c r="E31" s="39">
        <f>E15</f>
        <v>63</v>
      </c>
      <c r="F31" s="40">
        <v>0</v>
      </c>
      <c r="G31" s="38">
        <f t="shared" si="0"/>
        <v>63</v>
      </c>
      <c r="H31" s="40">
        <v>90</v>
      </c>
    </row>
    <row r="32" spans="3:9" ht="22.25" customHeight="1">
      <c r="C32" s="66" t="s">
        <v>60</v>
      </c>
      <c r="D32" s="39">
        <f>E4</f>
        <v>69</v>
      </c>
      <c r="E32" s="39">
        <f>E14</f>
        <v>61</v>
      </c>
      <c r="F32" s="40">
        <v>0</v>
      </c>
      <c r="G32" s="38">
        <f t="shared" si="0"/>
        <v>130</v>
      </c>
      <c r="H32" s="40">
        <v>110</v>
      </c>
    </row>
    <row r="33" spans="3:9" hidden="1">
      <c r="C33" s="27"/>
      <c r="D33" s="27"/>
      <c r="E33" s="27"/>
      <c r="F33" s="27"/>
      <c r="G33" s="27"/>
      <c r="H33" s="27"/>
      <c r="I33" s="27"/>
    </row>
    <row r="34" spans="3:9"/>
    <row r="35" spans="3:9"/>
  </sheetData>
  <mergeCells count="5">
    <mergeCell ref="C2:G2"/>
    <mergeCell ref="C10:G10"/>
    <mergeCell ref="C18:G18"/>
    <mergeCell ref="C1:G1"/>
    <mergeCell ref="C26:H26"/>
  </mergeCells>
  <pageMargins left="0.7" right="0.7" top="0.75" bottom="0.75" header="0.3" footer="0.3"/>
  <pageSetup orientation="portrait" r:id="rId1"/>
  <headerFooter>
    <oddFooter>&amp;L&amp;1#&amp;"Calibri"&amp;10&amp;K000000Internal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7D056-E29C-D14B-91DA-2F61623EA742}">
  <sheetPr>
    <tabColor rgb="FF92D050"/>
    <pageSetUpPr fitToPage="1"/>
  </sheetPr>
  <dimension ref="A1:K59"/>
  <sheetViews>
    <sheetView showGridLines="0" topLeftCell="A17" zoomScale="61" zoomScaleNormal="120" workbookViewId="0">
      <selection activeCell="F53" sqref="F53"/>
    </sheetView>
  </sheetViews>
  <sheetFormatPr defaultColWidth="0" defaultRowHeight="0" customHeight="1" zeroHeight="1"/>
  <cols>
    <col min="1" max="1" width="3.83203125" customWidth="1"/>
    <col min="2" max="2" width="33" customWidth="1"/>
    <col min="3" max="7" width="15.83203125" customWidth="1"/>
    <col min="8" max="8" width="3.1640625" customWidth="1"/>
    <col min="9" max="10" width="15.83203125" hidden="1" customWidth="1"/>
    <col min="11" max="16384" width="10.83203125" hidden="1"/>
  </cols>
  <sheetData>
    <row r="1" spans="2:11" ht="27.5" customHeight="1">
      <c r="B1" s="31" t="s">
        <v>14</v>
      </c>
      <c r="C1" s="31"/>
      <c r="D1" s="31"/>
      <c r="E1" s="31"/>
      <c r="F1" s="31"/>
      <c r="G1" s="6"/>
      <c r="H1" s="6"/>
      <c r="I1" s="6"/>
      <c r="J1" s="6"/>
      <c r="K1" s="2"/>
    </row>
    <row r="2" spans="2:11" ht="18.5" customHeight="1">
      <c r="B2" s="53" t="s">
        <v>68</v>
      </c>
      <c r="C2" s="53"/>
      <c r="D2" s="53"/>
      <c r="E2" s="53"/>
      <c r="F2" s="53"/>
      <c r="G2" s="6"/>
      <c r="H2" s="7"/>
      <c r="I2" s="7"/>
      <c r="J2" s="7"/>
      <c r="K2" s="2"/>
    </row>
    <row r="3" spans="2:11" ht="18.5" customHeight="1">
      <c r="B3" s="54"/>
      <c r="C3" s="54" t="s">
        <v>30</v>
      </c>
      <c r="D3" s="54" t="s">
        <v>28</v>
      </c>
      <c r="E3" s="54" t="s">
        <v>23</v>
      </c>
      <c r="F3" s="54" t="s">
        <v>1</v>
      </c>
      <c r="G3" s="11"/>
      <c r="H3" s="8"/>
      <c r="J3" s="8"/>
      <c r="K3" s="2"/>
    </row>
    <row r="4" spans="2:11" ht="18.5" customHeight="1">
      <c r="B4" s="66" t="s">
        <v>76</v>
      </c>
      <c r="C4" s="66">
        <v>23</v>
      </c>
      <c r="D4" s="69" t="s">
        <v>57</v>
      </c>
      <c r="E4" s="69"/>
      <c r="F4" s="69"/>
      <c r="G4" s="11"/>
      <c r="H4" s="8"/>
      <c r="J4" s="8"/>
      <c r="K4" s="2"/>
    </row>
    <row r="5" spans="2:11" ht="18.5" customHeight="1">
      <c r="B5" s="66" t="s">
        <v>77</v>
      </c>
      <c r="C5" s="66">
        <v>3</v>
      </c>
      <c r="D5" s="69" t="s">
        <v>57</v>
      </c>
      <c r="E5" s="69"/>
      <c r="F5" s="69"/>
      <c r="G5" s="11"/>
      <c r="H5" s="8"/>
      <c r="J5" s="8"/>
      <c r="K5" s="2"/>
    </row>
    <row r="6" spans="2:11" ht="18.5" customHeight="1">
      <c r="B6" s="66" t="s">
        <v>8</v>
      </c>
      <c r="C6" s="66">
        <v>12</v>
      </c>
      <c r="D6" s="69" t="s">
        <v>57</v>
      </c>
      <c r="E6" s="69"/>
      <c r="F6" s="69"/>
      <c r="G6" s="11"/>
      <c r="H6" s="8"/>
      <c r="J6" s="8"/>
      <c r="K6" s="2"/>
    </row>
    <row r="7" spans="2:11" ht="18.5" customHeight="1">
      <c r="B7" s="66" t="s">
        <v>18</v>
      </c>
      <c r="C7" s="66">
        <v>9</v>
      </c>
      <c r="D7" s="69">
        <v>21.1</v>
      </c>
      <c r="E7" s="69">
        <v>3</v>
      </c>
      <c r="F7" s="69">
        <v>80</v>
      </c>
      <c r="G7" s="11"/>
      <c r="H7" s="8"/>
      <c r="J7" s="8"/>
      <c r="K7" s="2"/>
    </row>
    <row r="8" spans="2:11" ht="18.5" customHeight="1">
      <c r="B8" s="66" t="s">
        <v>78</v>
      </c>
      <c r="C8" s="66">
        <v>5</v>
      </c>
      <c r="D8" s="69">
        <v>24.1</v>
      </c>
      <c r="E8" s="69">
        <v>4</v>
      </c>
      <c r="F8" s="69">
        <v>70</v>
      </c>
      <c r="G8" s="11"/>
      <c r="H8" s="8"/>
      <c r="J8" s="8"/>
      <c r="K8" s="2"/>
    </row>
    <row r="9" spans="2:11" ht="18.5" customHeight="1">
      <c r="B9" s="66" t="s">
        <v>48</v>
      </c>
      <c r="C9" s="66">
        <v>2</v>
      </c>
      <c r="D9" s="69" t="s">
        <v>57</v>
      </c>
      <c r="E9" s="69"/>
      <c r="F9" s="69"/>
      <c r="G9" s="11"/>
      <c r="H9" s="8"/>
      <c r="J9" s="8"/>
      <c r="K9" s="2"/>
    </row>
    <row r="10" spans="2:11" ht="18.5" customHeight="1">
      <c r="B10" s="66" t="s">
        <v>34</v>
      </c>
      <c r="C10" s="66">
        <v>7</v>
      </c>
      <c r="D10" s="69" t="s">
        <v>57</v>
      </c>
      <c r="E10" s="69"/>
      <c r="F10" s="69"/>
      <c r="G10" s="11"/>
      <c r="H10" s="8"/>
      <c r="J10" s="8"/>
      <c r="K10" s="2"/>
    </row>
    <row r="11" spans="2:11" ht="18.5" customHeight="1">
      <c r="B11" s="66" t="s">
        <v>79</v>
      </c>
      <c r="C11" s="66">
        <v>24</v>
      </c>
      <c r="D11" s="69">
        <v>7.9</v>
      </c>
      <c r="E11" s="69">
        <v>2</v>
      </c>
      <c r="F11" s="69">
        <v>90</v>
      </c>
      <c r="G11" s="11"/>
      <c r="H11" s="8"/>
      <c r="J11" s="8"/>
      <c r="K11" s="2"/>
    </row>
    <row r="12" spans="2:11" ht="18.5" customHeight="1">
      <c r="B12" s="66" t="s">
        <v>49</v>
      </c>
      <c r="C12" s="66">
        <v>8</v>
      </c>
      <c r="D12" s="70" t="s">
        <v>57</v>
      </c>
      <c r="E12" s="70"/>
      <c r="F12" s="70"/>
      <c r="G12" s="2"/>
      <c r="H12" s="9"/>
      <c r="J12" s="9"/>
      <c r="K12" s="2"/>
    </row>
    <row r="13" spans="2:11" ht="18.5" customHeight="1">
      <c r="B13" s="66" t="s">
        <v>80</v>
      </c>
      <c r="C13" s="66">
        <v>14</v>
      </c>
      <c r="D13" s="70">
        <v>7.4</v>
      </c>
      <c r="E13" s="70">
        <v>1</v>
      </c>
      <c r="F13" s="70">
        <v>100</v>
      </c>
      <c r="G13" s="2"/>
      <c r="H13" s="9"/>
      <c r="J13" s="9"/>
      <c r="K13" s="2"/>
    </row>
    <row r="14" spans="2:11" ht="18.5" customHeight="1">
      <c r="B14" s="2"/>
      <c r="C14" s="2"/>
      <c r="D14" s="2"/>
      <c r="E14" s="2"/>
      <c r="F14" s="2"/>
      <c r="G14" s="2"/>
      <c r="H14" s="9"/>
      <c r="I14" s="3"/>
      <c r="J14" s="9"/>
      <c r="K14" s="2"/>
    </row>
    <row r="15" spans="2:11" ht="18.5" customHeight="1">
      <c r="B15" s="53" t="s">
        <v>132</v>
      </c>
      <c r="C15" s="53"/>
      <c r="D15" s="53"/>
      <c r="E15" s="53"/>
      <c r="F15" s="53"/>
      <c r="G15" s="6"/>
      <c r="H15" s="7"/>
      <c r="I15" s="7"/>
      <c r="J15" s="7"/>
      <c r="K15" s="2"/>
    </row>
    <row r="16" spans="2:11" ht="18.5" customHeight="1">
      <c r="B16" s="54"/>
      <c r="C16" s="54" t="s">
        <v>30</v>
      </c>
      <c r="D16" s="54" t="s">
        <v>28</v>
      </c>
      <c r="E16" s="54" t="s">
        <v>23</v>
      </c>
      <c r="F16" s="54" t="s">
        <v>1</v>
      </c>
      <c r="G16" s="11"/>
      <c r="H16" s="8"/>
      <c r="I16" s="8"/>
      <c r="J16" s="8"/>
      <c r="K16" s="2"/>
    </row>
    <row r="17" spans="2:11" ht="18.5" customHeight="1">
      <c r="B17" s="66" t="s">
        <v>79</v>
      </c>
      <c r="C17" s="66">
        <v>8</v>
      </c>
      <c r="D17" s="55" t="s">
        <v>57</v>
      </c>
      <c r="E17" s="55"/>
      <c r="F17" s="55"/>
      <c r="G17" s="11"/>
      <c r="H17" s="8"/>
      <c r="I17" s="8"/>
      <c r="J17" s="8"/>
      <c r="K17" s="2"/>
    </row>
    <row r="18" spans="2:11" ht="18.5" customHeight="1">
      <c r="B18" s="66" t="s">
        <v>49</v>
      </c>
      <c r="C18" s="66">
        <v>23</v>
      </c>
      <c r="D18" s="55">
        <v>11.9</v>
      </c>
      <c r="E18" s="55">
        <v>2</v>
      </c>
      <c r="F18" s="55">
        <v>90</v>
      </c>
      <c r="G18" s="11"/>
      <c r="H18" s="8"/>
      <c r="I18" s="8"/>
      <c r="J18" s="8"/>
      <c r="K18" s="2"/>
    </row>
    <row r="19" spans="2:11" ht="18.5" customHeight="1">
      <c r="B19" s="66" t="s">
        <v>80</v>
      </c>
      <c r="C19" s="66">
        <v>12</v>
      </c>
      <c r="D19" s="55" t="s">
        <v>57</v>
      </c>
      <c r="E19" s="55"/>
      <c r="F19" s="55"/>
      <c r="G19" s="11"/>
      <c r="H19" s="8"/>
      <c r="I19" s="8"/>
      <c r="J19" s="8"/>
      <c r="K19" s="2"/>
    </row>
    <row r="20" spans="2:11" ht="18.5" customHeight="1">
      <c r="B20" s="66" t="s">
        <v>76</v>
      </c>
      <c r="C20" s="66">
        <v>2</v>
      </c>
      <c r="D20" s="55">
        <v>28.7</v>
      </c>
      <c r="E20" s="55">
        <v>5</v>
      </c>
      <c r="F20" s="55">
        <v>60</v>
      </c>
      <c r="G20" s="11"/>
      <c r="H20" s="8"/>
      <c r="I20" s="8"/>
      <c r="J20" s="8"/>
      <c r="K20" s="2"/>
    </row>
    <row r="21" spans="2:11" ht="18.5" customHeight="1">
      <c r="B21" s="66" t="s">
        <v>77</v>
      </c>
      <c r="C21" s="66">
        <v>14</v>
      </c>
      <c r="D21" s="55">
        <v>5.0999999999999996</v>
      </c>
      <c r="E21" s="55">
        <v>1</v>
      </c>
      <c r="F21" s="55">
        <v>100</v>
      </c>
      <c r="G21" s="11"/>
      <c r="H21" s="8"/>
      <c r="I21" s="8"/>
      <c r="J21" s="8"/>
      <c r="K21" s="2"/>
    </row>
    <row r="22" spans="2:11" ht="18.5" customHeight="1">
      <c r="B22" s="66" t="s">
        <v>8</v>
      </c>
      <c r="C22" s="66">
        <v>9</v>
      </c>
      <c r="D22" s="58" t="s">
        <v>57</v>
      </c>
      <c r="E22" s="55"/>
      <c r="F22" s="55"/>
      <c r="G22" s="11"/>
      <c r="H22" s="8"/>
      <c r="I22" s="8"/>
      <c r="J22" s="8"/>
      <c r="K22" s="2"/>
    </row>
    <row r="23" spans="2:11" ht="18.5" customHeight="1">
      <c r="B23" s="66" t="s">
        <v>18</v>
      </c>
      <c r="C23" s="66">
        <v>3</v>
      </c>
      <c r="D23" s="55" t="s">
        <v>57</v>
      </c>
      <c r="E23" s="55"/>
      <c r="F23" s="55"/>
      <c r="G23" s="11"/>
      <c r="H23" s="8"/>
      <c r="I23" s="8"/>
      <c r="J23" s="8"/>
      <c r="K23" s="2"/>
    </row>
    <row r="24" spans="2:11" ht="18.5" customHeight="1">
      <c r="B24" s="66" t="s">
        <v>78</v>
      </c>
      <c r="C24" s="66">
        <v>7</v>
      </c>
      <c r="D24" s="55" t="s">
        <v>57</v>
      </c>
      <c r="E24" s="55"/>
      <c r="F24" s="55"/>
      <c r="G24" s="11"/>
      <c r="H24" s="8"/>
      <c r="I24" s="8"/>
      <c r="J24" s="8"/>
      <c r="K24" s="2"/>
    </row>
    <row r="25" spans="2:11" ht="18.5" customHeight="1">
      <c r="B25" s="66" t="s">
        <v>48</v>
      </c>
      <c r="C25" s="66">
        <v>5</v>
      </c>
      <c r="D25" s="60">
        <v>17.600000000000001</v>
      </c>
      <c r="E25" s="60">
        <v>4</v>
      </c>
      <c r="F25" s="35">
        <v>70</v>
      </c>
      <c r="G25" s="2"/>
      <c r="H25" s="9"/>
      <c r="I25" s="9"/>
      <c r="J25" s="9"/>
      <c r="K25" s="2"/>
    </row>
    <row r="26" spans="2:11" ht="18.5" customHeight="1">
      <c r="B26" s="66" t="s">
        <v>34</v>
      </c>
      <c r="C26" s="66">
        <v>24</v>
      </c>
      <c r="D26" s="60">
        <v>12.8</v>
      </c>
      <c r="E26" s="60">
        <v>3</v>
      </c>
      <c r="F26" s="35">
        <v>80</v>
      </c>
      <c r="G26" s="2"/>
      <c r="H26" s="9"/>
      <c r="I26" s="9"/>
      <c r="J26" s="9"/>
      <c r="K26" s="2"/>
    </row>
    <row r="27" spans="2:11" ht="18" customHeight="1">
      <c r="B27" s="2"/>
      <c r="C27" s="2"/>
      <c r="D27" s="2"/>
      <c r="E27" s="2"/>
      <c r="F27" s="2"/>
      <c r="G27" s="2"/>
      <c r="H27" s="9"/>
      <c r="I27" s="9"/>
      <c r="J27" s="9"/>
      <c r="K27" s="2"/>
    </row>
    <row r="28" spans="2:11" ht="18.5" customHeight="1">
      <c r="B28" s="53" t="s">
        <v>133</v>
      </c>
      <c r="C28" s="53"/>
      <c r="D28" s="53"/>
      <c r="E28" s="53"/>
      <c r="F28" s="53"/>
      <c r="G28" s="6"/>
      <c r="H28" s="7"/>
      <c r="I28" s="7"/>
      <c r="J28" s="7"/>
      <c r="K28" s="2"/>
    </row>
    <row r="29" spans="2:11" ht="18.5" customHeight="1">
      <c r="B29" s="54"/>
      <c r="C29" s="54" t="s">
        <v>30</v>
      </c>
      <c r="D29" s="54" t="s">
        <v>28</v>
      </c>
      <c r="E29" s="54" t="s">
        <v>23</v>
      </c>
      <c r="F29" s="54" t="s">
        <v>1</v>
      </c>
      <c r="G29" s="11"/>
      <c r="H29" s="8"/>
      <c r="I29" s="8"/>
      <c r="J29" s="8"/>
      <c r="K29" s="2"/>
    </row>
    <row r="30" spans="2:11" ht="18.5" customHeight="1">
      <c r="B30" s="66" t="s">
        <v>78</v>
      </c>
      <c r="C30" s="66">
        <v>2</v>
      </c>
      <c r="D30" s="58">
        <v>20.8</v>
      </c>
      <c r="E30" s="55">
        <v>5</v>
      </c>
      <c r="F30" s="55">
        <v>60</v>
      </c>
      <c r="G30" s="11"/>
      <c r="H30" s="8"/>
      <c r="I30" s="8"/>
      <c r="J30" s="8"/>
      <c r="K30" s="2"/>
    </row>
    <row r="31" spans="2:11" ht="18.5" customHeight="1">
      <c r="B31" s="66" t="s">
        <v>48</v>
      </c>
      <c r="C31" s="66">
        <v>7</v>
      </c>
      <c r="D31" s="55" t="s">
        <v>57</v>
      </c>
      <c r="E31" s="55"/>
      <c r="F31" s="55">
        <v>0</v>
      </c>
      <c r="G31" s="11"/>
      <c r="H31" s="8"/>
      <c r="I31" s="8"/>
      <c r="J31" s="8"/>
      <c r="K31" s="2"/>
    </row>
    <row r="32" spans="2:11" ht="18.5" customHeight="1">
      <c r="B32" s="66" t="s">
        <v>34</v>
      </c>
      <c r="C32" s="66">
        <v>5</v>
      </c>
      <c r="D32" s="55">
        <v>25.3</v>
      </c>
      <c r="E32" s="55"/>
      <c r="F32" s="55">
        <v>0</v>
      </c>
      <c r="G32" s="11"/>
      <c r="H32" s="8"/>
      <c r="I32" s="8"/>
      <c r="J32" s="8"/>
      <c r="K32" s="2"/>
    </row>
    <row r="33" spans="2:11" ht="18.5" customHeight="1">
      <c r="B33" s="66" t="s">
        <v>79</v>
      </c>
      <c r="C33" s="66">
        <v>12</v>
      </c>
      <c r="D33" s="55">
        <v>18.399999999999999</v>
      </c>
      <c r="E33" s="55">
        <v>4</v>
      </c>
      <c r="F33" s="55">
        <v>70</v>
      </c>
      <c r="G33" s="11"/>
      <c r="H33" s="8"/>
      <c r="I33" s="8"/>
      <c r="J33" s="8"/>
      <c r="K33" s="2"/>
    </row>
    <row r="34" spans="2:11" ht="18.5" customHeight="1">
      <c r="B34" s="66" t="s">
        <v>49</v>
      </c>
      <c r="C34" s="66">
        <v>9</v>
      </c>
      <c r="D34" s="55">
        <v>16.399999999999999</v>
      </c>
      <c r="E34" s="55">
        <v>3</v>
      </c>
      <c r="F34" s="55">
        <v>80</v>
      </c>
      <c r="G34" s="11"/>
      <c r="H34" s="8"/>
      <c r="I34" s="8"/>
      <c r="J34" s="8"/>
      <c r="K34" s="2"/>
    </row>
    <row r="35" spans="2:11" ht="18.5" customHeight="1">
      <c r="B35" s="66" t="s">
        <v>80</v>
      </c>
      <c r="C35" s="66">
        <v>23</v>
      </c>
      <c r="D35" s="55" t="s">
        <v>57</v>
      </c>
      <c r="E35" s="55"/>
      <c r="F35" s="55">
        <v>0</v>
      </c>
      <c r="G35" s="11"/>
      <c r="H35" s="8"/>
      <c r="I35" s="8"/>
      <c r="J35" s="8"/>
      <c r="K35" s="2"/>
    </row>
    <row r="36" spans="2:11" ht="18.5" customHeight="1">
      <c r="B36" s="66" t="s">
        <v>76</v>
      </c>
      <c r="C36" s="66">
        <v>8</v>
      </c>
      <c r="D36" s="55" t="s">
        <v>57</v>
      </c>
      <c r="E36" s="55"/>
      <c r="F36" s="55">
        <v>0</v>
      </c>
      <c r="G36" s="11"/>
      <c r="H36" s="8"/>
      <c r="I36" s="8"/>
      <c r="J36" s="8"/>
      <c r="K36" s="2"/>
    </row>
    <row r="37" spans="2:11" ht="18.5" customHeight="1">
      <c r="B37" s="66" t="s">
        <v>77</v>
      </c>
      <c r="C37" s="66">
        <v>24</v>
      </c>
      <c r="D37" s="55">
        <v>12.3</v>
      </c>
      <c r="E37" s="55">
        <v>1</v>
      </c>
      <c r="F37" s="55">
        <f t="shared" ref="F30:F39" si="0">ROUNDUP(C37, -2)</f>
        <v>100</v>
      </c>
      <c r="G37" s="11"/>
      <c r="H37" s="8"/>
      <c r="I37" s="8"/>
      <c r="J37" s="8"/>
      <c r="K37" s="2"/>
    </row>
    <row r="38" spans="2:11" ht="18.5" customHeight="1">
      <c r="B38" s="66" t="s">
        <v>8</v>
      </c>
      <c r="C38" s="66">
        <v>3</v>
      </c>
      <c r="D38" s="55" t="s">
        <v>57</v>
      </c>
      <c r="E38" s="55"/>
      <c r="F38" s="55">
        <v>0</v>
      </c>
      <c r="G38" s="11"/>
      <c r="H38" s="8"/>
      <c r="I38" s="8"/>
      <c r="J38" s="8"/>
      <c r="K38" s="2"/>
    </row>
    <row r="39" spans="2:11" ht="18.5" customHeight="1">
      <c r="B39" s="66" t="s">
        <v>18</v>
      </c>
      <c r="C39" s="66">
        <v>14</v>
      </c>
      <c r="D39" s="58">
        <v>12.9</v>
      </c>
      <c r="E39" s="55">
        <v>2</v>
      </c>
      <c r="F39" s="55">
        <v>90</v>
      </c>
      <c r="G39" s="11"/>
      <c r="H39" s="8"/>
      <c r="I39" s="8"/>
      <c r="J39" s="8"/>
      <c r="K39" s="2"/>
    </row>
    <row r="40" spans="2:11" ht="18.5" customHeight="1">
      <c r="B40" s="2"/>
      <c r="C40" s="30"/>
      <c r="D40" s="30"/>
      <c r="E40" s="30"/>
      <c r="F40" s="30"/>
      <c r="G40" s="2"/>
      <c r="H40" s="2"/>
      <c r="I40" s="9"/>
      <c r="J40" s="9"/>
      <c r="K40" s="2"/>
    </row>
    <row r="41" spans="2:11" ht="18.5" customHeight="1">
      <c r="B41" s="53" t="s">
        <v>24</v>
      </c>
      <c r="C41" s="53"/>
      <c r="D41" s="53"/>
      <c r="E41" s="53"/>
      <c r="F41" s="53"/>
      <c r="G41" s="53"/>
      <c r="H41" s="10"/>
      <c r="I41" s="7"/>
      <c r="J41" s="7"/>
      <c r="K41" s="2"/>
    </row>
    <row r="42" spans="2:11" ht="18.5" customHeight="1">
      <c r="B42" s="54"/>
      <c r="C42" s="54" t="s">
        <v>25</v>
      </c>
      <c r="D42" s="54" t="s">
        <v>26</v>
      </c>
      <c r="E42" s="54" t="s">
        <v>27</v>
      </c>
      <c r="F42" s="54" t="s">
        <v>5</v>
      </c>
      <c r="G42" s="54" t="s">
        <v>1</v>
      </c>
      <c r="I42" s="8"/>
      <c r="J42" s="8"/>
      <c r="K42" s="2"/>
    </row>
    <row r="43" spans="2:11" ht="18.5" customHeight="1">
      <c r="B43" s="81" t="s">
        <v>80</v>
      </c>
      <c r="C43" s="108">
        <f>D13</f>
        <v>7.4</v>
      </c>
      <c r="D43" s="108">
        <v>0</v>
      </c>
      <c r="E43" s="108">
        <v>0</v>
      </c>
      <c r="F43" s="36">
        <f>C43+D43+E43</f>
        <v>7.4</v>
      </c>
      <c r="G43" s="36">
        <v>60</v>
      </c>
      <c r="I43" s="9"/>
      <c r="J43" s="9"/>
      <c r="K43" s="2"/>
    </row>
    <row r="44" spans="2:11" ht="18.5" customHeight="1">
      <c r="B44" s="81" t="s">
        <v>49</v>
      </c>
      <c r="C44" s="108">
        <v>0</v>
      </c>
      <c r="D44" s="109">
        <f>D18</f>
        <v>11.9</v>
      </c>
      <c r="E44" s="108">
        <f>D34</f>
        <v>16.399999999999999</v>
      </c>
      <c r="F44" s="36">
        <f t="shared" ref="F44:F52" si="1">C44+D44+E44</f>
        <v>28.299999999999997</v>
      </c>
      <c r="G44" s="36">
        <v>100</v>
      </c>
      <c r="I44" s="9"/>
      <c r="J44" s="9"/>
      <c r="K44" s="2"/>
    </row>
    <row r="45" spans="2:11" ht="18.5" customHeight="1">
      <c r="B45" s="81" t="s">
        <v>79</v>
      </c>
      <c r="C45" s="108">
        <f>D11</f>
        <v>7.9</v>
      </c>
      <c r="D45" s="108">
        <v>0</v>
      </c>
      <c r="E45" s="108">
        <f>D33</f>
        <v>18.399999999999999</v>
      </c>
      <c r="F45" s="75">
        <f t="shared" si="1"/>
        <v>26.299999999999997</v>
      </c>
      <c r="G45" s="36">
        <v>110</v>
      </c>
      <c r="I45" s="9"/>
      <c r="J45" s="9"/>
      <c r="K45" s="2"/>
    </row>
    <row r="46" spans="2:11" ht="18.5" customHeight="1">
      <c r="B46" s="81" t="s">
        <v>34</v>
      </c>
      <c r="C46" s="108">
        <v>0</v>
      </c>
      <c r="D46" s="108">
        <f>D26</f>
        <v>12.8</v>
      </c>
      <c r="E46" s="108">
        <f>D32</f>
        <v>25.3</v>
      </c>
      <c r="F46" s="36">
        <f t="shared" si="1"/>
        <v>38.1</v>
      </c>
      <c r="G46" s="36">
        <v>80</v>
      </c>
      <c r="I46" s="9"/>
      <c r="J46" s="9"/>
      <c r="K46" s="2"/>
    </row>
    <row r="47" spans="2:11" ht="18.5" customHeight="1">
      <c r="B47" s="81" t="s">
        <v>48</v>
      </c>
      <c r="C47" s="108">
        <v>0</v>
      </c>
      <c r="D47" s="108">
        <f>D25</f>
        <v>17.600000000000001</v>
      </c>
      <c r="E47" s="110">
        <v>0</v>
      </c>
      <c r="F47" s="75">
        <f t="shared" si="1"/>
        <v>17.600000000000001</v>
      </c>
      <c r="G47" s="36">
        <v>50</v>
      </c>
      <c r="I47" s="2"/>
      <c r="J47" s="2"/>
      <c r="K47" s="2"/>
    </row>
    <row r="48" spans="2:11" ht="18.5" customHeight="1">
      <c r="B48" s="81" t="s">
        <v>78</v>
      </c>
      <c r="C48" s="108">
        <f>D8</f>
        <v>24.1</v>
      </c>
      <c r="D48" s="108">
        <v>0</v>
      </c>
      <c r="E48" s="109">
        <f>D30</f>
        <v>20.8</v>
      </c>
      <c r="F48" s="36">
        <f t="shared" si="1"/>
        <v>44.900000000000006</v>
      </c>
      <c r="G48" s="36">
        <v>70</v>
      </c>
      <c r="I48" s="2"/>
      <c r="J48" s="2"/>
      <c r="K48" s="2"/>
    </row>
    <row r="49" spans="2:11" ht="18.5" customHeight="1">
      <c r="B49" s="81" t="s">
        <v>18</v>
      </c>
      <c r="C49" s="108">
        <f>D7</f>
        <v>21.1</v>
      </c>
      <c r="D49" s="108">
        <v>0</v>
      </c>
      <c r="E49" s="109">
        <f>D39</f>
        <v>12.9</v>
      </c>
      <c r="F49" s="75">
        <f t="shared" si="1"/>
        <v>34</v>
      </c>
      <c r="G49" s="36">
        <v>90</v>
      </c>
      <c r="I49" s="2"/>
      <c r="J49" s="2"/>
      <c r="K49" s="2"/>
    </row>
    <row r="50" spans="2:11" ht="18.5" customHeight="1">
      <c r="B50" s="81" t="s">
        <v>8</v>
      </c>
      <c r="C50" s="108">
        <v>0</v>
      </c>
      <c r="D50" s="110">
        <v>0</v>
      </c>
      <c r="E50" s="108">
        <v>0</v>
      </c>
      <c r="F50" s="36">
        <f t="shared" si="1"/>
        <v>0</v>
      </c>
      <c r="G50" s="36"/>
      <c r="I50" s="2"/>
      <c r="J50" s="2"/>
      <c r="K50" s="2"/>
    </row>
    <row r="51" spans="2:11" ht="18.5" customHeight="1">
      <c r="B51" s="81" t="s">
        <v>77</v>
      </c>
      <c r="C51" s="108">
        <v>0</v>
      </c>
      <c r="D51" s="108">
        <f>D21</f>
        <v>5.0999999999999996</v>
      </c>
      <c r="E51" s="108">
        <f>D37</f>
        <v>12.3</v>
      </c>
      <c r="F51" s="36">
        <f t="shared" si="1"/>
        <v>17.399999999999999</v>
      </c>
      <c r="G51" s="36">
        <v>120</v>
      </c>
      <c r="I51" s="2"/>
      <c r="J51" s="2"/>
      <c r="K51" s="2"/>
    </row>
    <row r="52" spans="2:11" ht="18.5" customHeight="1">
      <c r="B52" s="81" t="s">
        <v>76</v>
      </c>
      <c r="C52" s="108">
        <v>0</v>
      </c>
      <c r="D52" s="108">
        <f>D20</f>
        <v>28.7</v>
      </c>
      <c r="E52" s="108">
        <v>0</v>
      </c>
      <c r="F52" s="36">
        <f t="shared" si="1"/>
        <v>28.7</v>
      </c>
      <c r="G52" s="36">
        <v>40</v>
      </c>
      <c r="I52" s="2"/>
      <c r="J52" s="2"/>
      <c r="K52" s="2"/>
    </row>
    <row r="53" spans="2:11" ht="18.5">
      <c r="B53" s="4"/>
      <c r="C53" s="4"/>
      <c r="D53" s="4"/>
      <c r="E53" s="4"/>
      <c r="F53" s="4"/>
      <c r="G53" s="4"/>
      <c r="H53" s="4"/>
      <c r="I53" s="4"/>
      <c r="J53" s="5"/>
      <c r="K53" s="1"/>
    </row>
    <row r="54" spans="2:11" ht="15.5" hidden="1"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2:11" ht="16.25" hidden="1" customHeight="1"/>
    <row r="56" spans="2:11" ht="0" hidden="1" customHeight="1"/>
    <row r="57" spans="2:11" ht="0" hidden="1" customHeight="1"/>
    <row r="58" spans="2:11" ht="0" hidden="1" customHeight="1"/>
    <row r="59" spans="2:11" ht="0" hidden="1" customHeight="1"/>
  </sheetData>
  <mergeCells count="5">
    <mergeCell ref="B1:F1"/>
    <mergeCell ref="B2:F2"/>
    <mergeCell ref="B15:F15"/>
    <mergeCell ref="B28:F28"/>
    <mergeCell ref="B41:G41"/>
  </mergeCells>
  <pageMargins left="0.7" right="0.7" top="0.75" bottom="0.75" header="0.3" footer="0.3"/>
  <pageSetup scale="70" orientation="portrait" r:id="rId1"/>
  <headerFooter>
    <oddFooter>&amp;L&amp;1#&amp;"Calibri"&amp;10&amp;K000000Internal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8D8B5-6B33-4D42-AFB9-356214DA67EA}">
  <sheetPr>
    <tabColor rgb="FF92D050"/>
    <pageSetUpPr fitToPage="1"/>
  </sheetPr>
  <dimension ref="A1:K63"/>
  <sheetViews>
    <sheetView showGridLines="0" topLeftCell="A29" zoomScale="57" zoomScaleNormal="100" workbookViewId="0">
      <selection activeCell="B61" sqref="B61"/>
    </sheetView>
  </sheetViews>
  <sheetFormatPr defaultColWidth="0" defaultRowHeight="0" customHeight="1" zeroHeight="1"/>
  <cols>
    <col min="1" max="1" width="3.1640625" customWidth="1"/>
    <col min="2" max="2" width="22.6640625" customWidth="1"/>
    <col min="3" max="7" width="15.83203125" customWidth="1"/>
    <col min="8" max="8" width="3.6640625" customWidth="1"/>
    <col min="9" max="10" width="15.83203125" hidden="1" customWidth="1"/>
    <col min="11" max="16384" width="10.83203125" hidden="1"/>
  </cols>
  <sheetData>
    <row r="1" spans="2:11" ht="18.5" customHeight="1">
      <c r="B1" s="31" t="s">
        <v>13</v>
      </c>
      <c r="C1" s="31"/>
      <c r="D1" s="31"/>
      <c r="E1" s="31"/>
      <c r="F1" s="31"/>
      <c r="G1" s="6"/>
      <c r="H1" s="6"/>
      <c r="I1" s="6"/>
      <c r="J1" s="6"/>
      <c r="K1" s="2"/>
    </row>
    <row r="2" spans="2:11" ht="18.5" customHeight="1">
      <c r="B2" s="53" t="s">
        <v>68</v>
      </c>
      <c r="C2" s="53"/>
      <c r="D2" s="53"/>
      <c r="E2" s="53"/>
      <c r="F2" s="53"/>
      <c r="G2" s="6"/>
      <c r="H2" s="7"/>
      <c r="I2" s="7"/>
      <c r="J2" s="7"/>
      <c r="K2" s="2"/>
    </row>
    <row r="3" spans="2:11" ht="18.5" customHeight="1">
      <c r="B3" s="54"/>
      <c r="C3" s="54" t="s">
        <v>30</v>
      </c>
      <c r="D3" s="54" t="s">
        <v>28</v>
      </c>
      <c r="E3" s="54" t="s">
        <v>23</v>
      </c>
      <c r="F3" s="54" t="s">
        <v>1</v>
      </c>
      <c r="G3" s="11"/>
      <c r="H3" s="8"/>
      <c r="J3" s="8"/>
      <c r="K3" s="2"/>
    </row>
    <row r="4" spans="2:11" ht="18.5" customHeight="1">
      <c r="B4" s="66" t="s">
        <v>81</v>
      </c>
      <c r="C4" s="66" t="s">
        <v>82</v>
      </c>
      <c r="D4" s="55">
        <v>10.199999999999999</v>
      </c>
      <c r="E4" s="55"/>
      <c r="F4" s="55"/>
      <c r="G4" s="11"/>
      <c r="H4" s="8"/>
      <c r="J4" s="8"/>
      <c r="K4" s="2"/>
    </row>
    <row r="5" spans="2:11" ht="18.5" customHeight="1">
      <c r="B5" s="66" t="s">
        <v>71</v>
      </c>
      <c r="C5" s="66" t="s">
        <v>57</v>
      </c>
      <c r="D5" s="55">
        <v>13.1</v>
      </c>
      <c r="E5" s="55"/>
      <c r="F5" s="55"/>
      <c r="G5" s="11"/>
      <c r="H5" s="8"/>
      <c r="J5" s="8"/>
      <c r="K5" s="2"/>
    </row>
    <row r="6" spans="2:11" ht="18.5" customHeight="1">
      <c r="B6" s="66" t="s">
        <v>83</v>
      </c>
      <c r="C6" s="66" t="s">
        <v>58</v>
      </c>
      <c r="D6" s="55">
        <v>10.1</v>
      </c>
      <c r="E6" s="55"/>
      <c r="F6" s="55"/>
      <c r="G6" s="11"/>
      <c r="H6" s="8"/>
      <c r="J6" s="8"/>
      <c r="K6" s="2"/>
    </row>
    <row r="7" spans="2:11" ht="18.5" customHeight="1">
      <c r="B7" s="66" t="s">
        <v>46</v>
      </c>
      <c r="C7" s="66" t="s">
        <v>82</v>
      </c>
      <c r="D7" s="55">
        <v>10.7</v>
      </c>
      <c r="E7" s="55"/>
      <c r="F7" s="55"/>
      <c r="G7" s="11"/>
      <c r="H7" s="8"/>
      <c r="J7" s="8"/>
      <c r="K7" s="2"/>
    </row>
    <row r="8" spans="2:11" ht="18.5" customHeight="1">
      <c r="B8" s="66" t="s">
        <v>51</v>
      </c>
      <c r="C8" s="66" t="s">
        <v>57</v>
      </c>
      <c r="D8" s="55">
        <v>13.1</v>
      </c>
      <c r="E8" s="55"/>
      <c r="F8" s="55"/>
      <c r="G8" s="11"/>
      <c r="H8" s="8"/>
      <c r="J8" s="8"/>
      <c r="K8" s="2"/>
    </row>
    <row r="9" spans="2:11" ht="18.5" customHeight="1">
      <c r="B9" s="66" t="s">
        <v>52</v>
      </c>
      <c r="C9" s="66" t="s">
        <v>58</v>
      </c>
      <c r="D9" s="55">
        <v>9.1999999999999993</v>
      </c>
      <c r="E9" s="55">
        <v>3</v>
      </c>
      <c r="F9" s="55">
        <v>80</v>
      </c>
      <c r="G9" s="11"/>
      <c r="H9" s="8"/>
      <c r="J9" s="8"/>
      <c r="K9" s="2"/>
    </row>
    <row r="10" spans="2:11" ht="18.5" customHeight="1">
      <c r="B10" s="66" t="s">
        <v>84</v>
      </c>
      <c r="C10" s="66" t="s">
        <v>82</v>
      </c>
      <c r="D10" s="55">
        <v>9.5</v>
      </c>
      <c r="E10" s="55">
        <v>5</v>
      </c>
      <c r="F10" s="55">
        <v>60</v>
      </c>
      <c r="G10" s="11"/>
      <c r="H10" s="8"/>
      <c r="J10" s="8"/>
      <c r="K10" s="2"/>
    </row>
    <row r="11" spans="2:11" ht="18.5" customHeight="1">
      <c r="B11" s="66" t="s">
        <v>50</v>
      </c>
      <c r="C11" s="66" t="s">
        <v>57</v>
      </c>
      <c r="D11" s="55">
        <v>9.9</v>
      </c>
      <c r="E11" s="55"/>
      <c r="F11" s="55"/>
      <c r="G11" s="11"/>
      <c r="H11" s="8"/>
      <c r="J11" s="8"/>
      <c r="K11" s="2"/>
    </row>
    <row r="12" spans="2:11" ht="18.5" customHeight="1">
      <c r="B12" s="66" t="s">
        <v>32</v>
      </c>
      <c r="C12" s="66" t="s">
        <v>58</v>
      </c>
      <c r="D12" s="59">
        <v>12</v>
      </c>
      <c r="E12" s="60"/>
      <c r="F12" s="35"/>
      <c r="G12" s="11"/>
      <c r="H12" s="8"/>
      <c r="J12" s="8"/>
      <c r="K12" s="2"/>
    </row>
    <row r="13" spans="2:11" ht="18.5" customHeight="1">
      <c r="B13" s="66" t="s">
        <v>17</v>
      </c>
      <c r="C13" s="66" t="s">
        <v>57</v>
      </c>
      <c r="D13" s="60">
        <v>8.6999999999999993</v>
      </c>
      <c r="E13" s="60">
        <v>2</v>
      </c>
      <c r="F13" s="35">
        <v>90</v>
      </c>
      <c r="G13" s="2"/>
      <c r="H13" s="9"/>
      <c r="J13" s="9"/>
      <c r="K13" s="2"/>
    </row>
    <row r="14" spans="2:11" ht="18.5" customHeight="1">
      <c r="B14" s="66" t="s">
        <v>33</v>
      </c>
      <c r="C14" s="66" t="s">
        <v>82</v>
      </c>
      <c r="D14" s="60">
        <v>9.4</v>
      </c>
      <c r="E14" s="60">
        <v>4</v>
      </c>
      <c r="F14" s="35">
        <v>70</v>
      </c>
      <c r="G14" s="2"/>
      <c r="H14" s="9"/>
      <c r="J14" s="9"/>
      <c r="K14" s="2"/>
    </row>
    <row r="15" spans="2:11" ht="18.5" customHeight="1">
      <c r="B15" s="66" t="s">
        <v>85</v>
      </c>
      <c r="C15" s="66" t="s">
        <v>58</v>
      </c>
      <c r="D15" s="60">
        <v>7.9</v>
      </c>
      <c r="E15" s="60">
        <v>1</v>
      </c>
      <c r="F15" s="35">
        <v>100</v>
      </c>
      <c r="G15" s="2"/>
      <c r="H15" s="9"/>
      <c r="J15" s="9"/>
      <c r="K15" s="2"/>
    </row>
    <row r="16" spans="2:11" ht="18.5" customHeight="1">
      <c r="B16" s="2"/>
      <c r="C16" s="2"/>
      <c r="D16" s="2"/>
      <c r="E16" s="2"/>
      <c r="F16" s="2"/>
      <c r="G16" s="2"/>
      <c r="H16" s="9"/>
      <c r="I16" s="3"/>
      <c r="J16" s="9"/>
      <c r="K16" s="2"/>
    </row>
    <row r="17" spans="2:11" ht="18.5" customHeight="1">
      <c r="B17" s="53" t="s">
        <v>132</v>
      </c>
      <c r="C17" s="53"/>
      <c r="D17" s="53"/>
      <c r="E17" s="53"/>
      <c r="F17" s="53"/>
      <c r="G17" s="6"/>
      <c r="H17" s="7"/>
      <c r="I17" s="7"/>
      <c r="J17" s="7"/>
      <c r="K17" s="2"/>
    </row>
    <row r="18" spans="2:11" ht="18.5" customHeight="1">
      <c r="B18" s="54"/>
      <c r="C18" s="54" t="s">
        <v>30</v>
      </c>
      <c r="D18" s="54" t="s">
        <v>28</v>
      </c>
      <c r="E18" s="54" t="s">
        <v>23</v>
      </c>
      <c r="F18" s="54" t="s">
        <v>1</v>
      </c>
      <c r="G18" s="11"/>
      <c r="H18" s="8"/>
      <c r="I18" s="8"/>
      <c r="J18" s="8"/>
      <c r="K18" s="2"/>
    </row>
    <row r="19" spans="2:11" ht="18.5" customHeight="1">
      <c r="B19" s="66" t="s">
        <v>17</v>
      </c>
      <c r="C19" s="66" t="s">
        <v>58</v>
      </c>
      <c r="D19" s="55">
        <v>8.9</v>
      </c>
      <c r="E19" s="55">
        <v>4</v>
      </c>
      <c r="F19" s="55">
        <v>70</v>
      </c>
      <c r="G19" s="11"/>
      <c r="H19" s="8"/>
      <c r="I19" s="8"/>
      <c r="J19" s="8"/>
      <c r="K19" s="2"/>
    </row>
    <row r="20" spans="2:11" ht="18.5" customHeight="1">
      <c r="B20" s="66" t="s">
        <v>33</v>
      </c>
      <c r="C20" s="66" t="s">
        <v>57</v>
      </c>
      <c r="D20" s="55">
        <v>8.5</v>
      </c>
      <c r="E20" s="55">
        <v>3</v>
      </c>
      <c r="F20" s="55">
        <v>80</v>
      </c>
      <c r="G20" s="11"/>
      <c r="H20" s="8"/>
      <c r="I20" s="8"/>
      <c r="J20" s="8"/>
      <c r="K20" s="2"/>
    </row>
    <row r="21" spans="2:11" ht="18.5" customHeight="1">
      <c r="B21" s="66" t="s">
        <v>85</v>
      </c>
      <c r="C21" s="66" t="s">
        <v>82</v>
      </c>
      <c r="D21" s="55">
        <v>8.1999999999999993</v>
      </c>
      <c r="E21" s="55">
        <v>1</v>
      </c>
      <c r="F21" s="55">
        <v>100</v>
      </c>
      <c r="G21" s="11"/>
      <c r="H21" s="8"/>
      <c r="I21" s="8"/>
      <c r="J21" s="8"/>
      <c r="K21" s="2"/>
    </row>
    <row r="22" spans="2:11" ht="18.5" customHeight="1">
      <c r="B22" s="66" t="s">
        <v>81</v>
      </c>
      <c r="C22" s="66" t="s">
        <v>57</v>
      </c>
      <c r="D22" s="55">
        <v>9.3000000000000007</v>
      </c>
      <c r="E22" s="55"/>
      <c r="F22" s="55"/>
      <c r="G22" s="11"/>
      <c r="H22" s="8"/>
      <c r="I22" s="8"/>
      <c r="J22" s="8"/>
      <c r="K22" s="2"/>
    </row>
    <row r="23" spans="2:11" ht="18.5" customHeight="1">
      <c r="B23" s="66" t="s">
        <v>71</v>
      </c>
      <c r="C23" s="66" t="s">
        <v>82</v>
      </c>
      <c r="D23" s="55">
        <v>11.1</v>
      </c>
      <c r="E23" s="55"/>
      <c r="F23" s="55"/>
      <c r="G23" s="11"/>
      <c r="H23" s="8"/>
      <c r="I23" s="8"/>
      <c r="J23" s="8"/>
      <c r="K23" s="2"/>
    </row>
    <row r="24" spans="2:11" ht="18.5" customHeight="1">
      <c r="B24" s="66" t="s">
        <v>83</v>
      </c>
      <c r="C24" s="66" t="s">
        <v>57</v>
      </c>
      <c r="D24" s="55">
        <v>12.7</v>
      </c>
      <c r="E24" s="55"/>
      <c r="F24" s="55"/>
      <c r="G24" s="11"/>
      <c r="H24" s="8"/>
      <c r="I24" s="8"/>
      <c r="J24" s="8"/>
      <c r="K24" s="2"/>
    </row>
    <row r="25" spans="2:11" ht="18.5" customHeight="1">
      <c r="B25" s="66" t="s">
        <v>46</v>
      </c>
      <c r="C25" s="66" t="s">
        <v>58</v>
      </c>
      <c r="D25" s="55">
        <v>10.1</v>
      </c>
      <c r="E25" s="55"/>
      <c r="F25" s="55"/>
      <c r="G25" s="11"/>
      <c r="H25" s="8"/>
      <c r="I25" s="8"/>
      <c r="J25" s="8"/>
      <c r="K25" s="2"/>
    </row>
    <row r="26" spans="2:11" ht="18.5" customHeight="1">
      <c r="B26" s="66" t="s">
        <v>51</v>
      </c>
      <c r="C26" s="66" t="s">
        <v>82</v>
      </c>
      <c r="D26" s="55">
        <v>12.6</v>
      </c>
      <c r="E26" s="55"/>
      <c r="F26" s="55"/>
      <c r="G26" s="11"/>
      <c r="H26" s="8"/>
      <c r="I26" s="8"/>
      <c r="J26" s="8"/>
      <c r="K26" s="2"/>
    </row>
    <row r="27" spans="2:11" ht="18.5" customHeight="1">
      <c r="B27" s="66" t="s">
        <v>52</v>
      </c>
      <c r="C27" s="66" t="s">
        <v>57</v>
      </c>
      <c r="D27" s="59">
        <v>12</v>
      </c>
      <c r="E27" s="60"/>
      <c r="F27" s="35"/>
      <c r="G27" s="2"/>
      <c r="H27" s="9"/>
      <c r="I27" s="9"/>
      <c r="J27" s="9"/>
      <c r="K27" s="2"/>
    </row>
    <row r="28" spans="2:11" ht="18.5" customHeight="1">
      <c r="B28" s="66" t="s">
        <v>84</v>
      </c>
      <c r="C28" s="66" t="s">
        <v>58</v>
      </c>
      <c r="D28" s="60">
        <v>8.4</v>
      </c>
      <c r="E28" s="60">
        <v>2</v>
      </c>
      <c r="F28" s="35">
        <v>90</v>
      </c>
      <c r="G28" s="2"/>
      <c r="H28" s="9"/>
      <c r="I28" s="9"/>
      <c r="J28" s="9"/>
      <c r="K28" s="2"/>
    </row>
    <row r="29" spans="2:11" ht="18.5" customHeight="1">
      <c r="B29" s="66" t="s">
        <v>50</v>
      </c>
      <c r="C29" s="66" t="s">
        <v>82</v>
      </c>
      <c r="D29" s="60">
        <v>9.1</v>
      </c>
      <c r="E29" s="60">
        <v>5</v>
      </c>
      <c r="F29" s="35">
        <v>60</v>
      </c>
      <c r="G29" s="2"/>
      <c r="H29" s="9"/>
      <c r="I29" s="9"/>
      <c r="J29" s="9"/>
      <c r="K29" s="2"/>
    </row>
    <row r="30" spans="2:11" ht="18.5" customHeight="1">
      <c r="B30" s="66" t="s">
        <v>32</v>
      </c>
      <c r="C30" s="66" t="s">
        <v>82</v>
      </c>
      <c r="D30" s="60">
        <v>10.8</v>
      </c>
      <c r="E30" s="60"/>
      <c r="F30" s="35"/>
      <c r="G30" s="2"/>
      <c r="H30" s="9"/>
      <c r="I30" s="9"/>
      <c r="J30" s="9"/>
      <c r="K30" s="2"/>
    </row>
    <row r="31" spans="2:11" ht="18.5" customHeight="1">
      <c r="B31" s="2"/>
      <c r="C31" s="2"/>
      <c r="D31" s="2"/>
      <c r="E31" s="2"/>
      <c r="F31" s="2"/>
      <c r="G31" s="2"/>
      <c r="H31" s="9"/>
      <c r="I31" s="9"/>
      <c r="J31" s="9"/>
      <c r="K31" s="2"/>
    </row>
    <row r="32" spans="2:11" ht="18.5" customHeight="1">
      <c r="B32" s="53" t="s">
        <v>133</v>
      </c>
      <c r="C32" s="53"/>
      <c r="D32" s="53"/>
      <c r="E32" s="53"/>
      <c r="F32" s="53"/>
      <c r="G32" s="6"/>
      <c r="H32" s="7"/>
      <c r="I32" s="7"/>
      <c r="J32" s="7"/>
      <c r="K32" s="2"/>
    </row>
    <row r="33" spans="2:11" ht="18.5" customHeight="1">
      <c r="B33" s="54"/>
      <c r="C33" s="54" t="s">
        <v>30</v>
      </c>
      <c r="D33" s="54" t="s">
        <v>28</v>
      </c>
      <c r="E33" s="54" t="s">
        <v>23</v>
      </c>
      <c r="F33" s="54" t="s">
        <v>1</v>
      </c>
      <c r="G33" s="11"/>
      <c r="H33" s="8"/>
      <c r="I33" s="8"/>
      <c r="J33" s="8"/>
      <c r="K33" s="2"/>
    </row>
    <row r="34" spans="2:11" ht="18.5" customHeight="1">
      <c r="B34" s="66" t="s">
        <v>84</v>
      </c>
      <c r="C34" s="35" t="s">
        <v>57</v>
      </c>
      <c r="D34" s="55">
        <v>9.9</v>
      </c>
      <c r="E34" s="55"/>
      <c r="F34" s="55"/>
      <c r="G34" s="11"/>
      <c r="H34" s="8"/>
      <c r="I34" s="8"/>
      <c r="J34" s="8"/>
      <c r="K34" s="2"/>
    </row>
    <row r="35" spans="2:11" ht="18.5" customHeight="1">
      <c r="B35" s="66" t="s">
        <v>50</v>
      </c>
      <c r="C35" s="35" t="s">
        <v>58</v>
      </c>
      <c r="D35" s="58">
        <v>9</v>
      </c>
      <c r="E35" s="55"/>
      <c r="F35" s="55"/>
      <c r="G35" s="11"/>
      <c r="H35" s="8"/>
      <c r="I35" s="8"/>
      <c r="J35" s="8"/>
      <c r="K35" s="2"/>
    </row>
    <row r="36" spans="2:11" ht="18.5" customHeight="1">
      <c r="B36" s="66" t="s">
        <v>32</v>
      </c>
      <c r="C36" s="35" t="s">
        <v>57</v>
      </c>
      <c r="D36" s="55">
        <v>11.2</v>
      </c>
      <c r="E36" s="55"/>
      <c r="F36" s="55"/>
      <c r="G36" s="11"/>
      <c r="H36" s="8"/>
      <c r="I36" s="8"/>
      <c r="J36" s="8"/>
      <c r="K36" s="2"/>
    </row>
    <row r="37" spans="2:11" ht="18.5" customHeight="1">
      <c r="B37" s="66" t="s">
        <v>17</v>
      </c>
      <c r="C37" s="35" t="s">
        <v>82</v>
      </c>
      <c r="D37" s="55">
        <v>8.5</v>
      </c>
      <c r="E37" s="55">
        <v>3</v>
      </c>
      <c r="F37" s="55">
        <v>80</v>
      </c>
      <c r="G37" s="11"/>
      <c r="H37" s="8"/>
      <c r="I37" s="8"/>
      <c r="J37" s="8"/>
      <c r="K37" s="2"/>
    </row>
    <row r="38" spans="2:11" ht="18.5" customHeight="1">
      <c r="B38" s="66" t="s">
        <v>33</v>
      </c>
      <c r="C38" s="35" t="s">
        <v>58</v>
      </c>
      <c r="D38" s="55">
        <v>7.9</v>
      </c>
      <c r="E38" s="55">
        <v>1</v>
      </c>
      <c r="F38" s="55">
        <v>100</v>
      </c>
      <c r="G38" s="11"/>
      <c r="H38" s="8"/>
      <c r="I38" s="8"/>
      <c r="J38" s="8"/>
      <c r="K38" s="2"/>
    </row>
    <row r="39" spans="2:11" ht="18.5" customHeight="1">
      <c r="B39" s="66" t="s">
        <v>85</v>
      </c>
      <c r="C39" s="35" t="s">
        <v>57</v>
      </c>
      <c r="D39" s="55">
        <v>8.1</v>
      </c>
      <c r="E39" s="55">
        <v>2</v>
      </c>
      <c r="F39" s="55">
        <v>90</v>
      </c>
      <c r="G39" s="11"/>
      <c r="H39" s="8"/>
      <c r="I39" s="8"/>
      <c r="J39" s="8"/>
      <c r="K39" s="2"/>
    </row>
    <row r="40" spans="2:11" ht="18.5" customHeight="1">
      <c r="B40" s="66" t="s">
        <v>81</v>
      </c>
      <c r="C40" s="35" t="s">
        <v>58</v>
      </c>
      <c r="D40" s="55">
        <v>8.8000000000000007</v>
      </c>
      <c r="E40" s="55" t="s">
        <v>134</v>
      </c>
      <c r="F40" s="55">
        <v>65</v>
      </c>
      <c r="G40" s="11"/>
      <c r="H40" s="8"/>
      <c r="I40" s="8"/>
      <c r="J40" s="8"/>
      <c r="K40" s="2"/>
    </row>
    <row r="41" spans="2:11" ht="18.5" customHeight="1">
      <c r="B41" s="66" t="s">
        <v>71</v>
      </c>
      <c r="C41" s="35" t="s">
        <v>58</v>
      </c>
      <c r="D41" s="55">
        <v>9.5</v>
      </c>
      <c r="E41" s="55"/>
      <c r="F41" s="55"/>
      <c r="G41" s="11"/>
      <c r="H41" s="8"/>
      <c r="I41" s="8"/>
      <c r="J41" s="8"/>
      <c r="K41" s="2"/>
    </row>
    <row r="42" spans="2:11" ht="18.5" customHeight="1">
      <c r="B42" s="66" t="s">
        <v>83</v>
      </c>
      <c r="C42" s="35" t="s">
        <v>82</v>
      </c>
      <c r="D42" s="55">
        <v>9.8000000000000007</v>
      </c>
      <c r="E42" s="55"/>
      <c r="F42" s="55"/>
      <c r="G42" s="11"/>
      <c r="H42" s="8"/>
      <c r="I42" s="8"/>
      <c r="J42" s="8"/>
      <c r="K42" s="2"/>
    </row>
    <row r="43" spans="2:11" ht="18.5" customHeight="1">
      <c r="B43" s="66" t="s">
        <v>46</v>
      </c>
      <c r="C43" s="35" t="s">
        <v>57</v>
      </c>
      <c r="D43" s="55">
        <v>9.6999999999999993</v>
      </c>
      <c r="E43" s="55"/>
      <c r="F43" s="55"/>
      <c r="G43" s="11"/>
      <c r="H43" s="8"/>
      <c r="I43" s="8"/>
      <c r="J43" s="8"/>
      <c r="K43" s="2"/>
    </row>
    <row r="44" spans="2:11" ht="18.5" customHeight="1">
      <c r="B44" s="66" t="s">
        <v>51</v>
      </c>
      <c r="C44" s="35" t="s">
        <v>58</v>
      </c>
      <c r="D44" s="60">
        <v>8.8000000000000007</v>
      </c>
      <c r="E44" s="60" t="s">
        <v>134</v>
      </c>
      <c r="F44" s="35">
        <v>65</v>
      </c>
      <c r="G44" s="2"/>
      <c r="H44" s="9"/>
      <c r="I44" s="9"/>
      <c r="J44" s="9"/>
      <c r="K44" s="2"/>
    </row>
    <row r="45" spans="2:11" ht="18.5" customHeight="1">
      <c r="B45" s="66" t="s">
        <v>52</v>
      </c>
      <c r="C45" s="35" t="s">
        <v>82</v>
      </c>
      <c r="D45" s="60">
        <v>9.5</v>
      </c>
      <c r="E45" s="60"/>
      <c r="F45" s="35"/>
      <c r="G45" s="2"/>
      <c r="H45" s="2"/>
      <c r="I45" s="9"/>
      <c r="J45" s="9"/>
      <c r="K45" s="2"/>
    </row>
    <row r="46" spans="2:11" ht="18.5" customHeight="1">
      <c r="B46" s="2"/>
      <c r="C46" s="2"/>
      <c r="D46" s="2"/>
      <c r="E46" s="2"/>
      <c r="F46" s="2"/>
      <c r="G46" s="2"/>
      <c r="H46" s="2"/>
      <c r="I46" s="9"/>
      <c r="J46" s="9"/>
      <c r="K46" s="2"/>
    </row>
    <row r="47" spans="2:11" ht="18.5" customHeight="1">
      <c r="B47" s="53" t="s">
        <v>24</v>
      </c>
      <c r="C47" s="53"/>
      <c r="D47" s="53"/>
      <c r="E47" s="53"/>
      <c r="F47" s="53"/>
      <c r="G47" s="53"/>
      <c r="H47" s="10"/>
      <c r="I47" s="7"/>
      <c r="J47" s="7"/>
      <c r="K47" s="2"/>
    </row>
    <row r="48" spans="2:11" ht="18.5" customHeight="1">
      <c r="B48" s="54"/>
      <c r="C48" s="54" t="s">
        <v>25</v>
      </c>
      <c r="D48" s="54" t="s">
        <v>26</v>
      </c>
      <c r="E48" s="54" t="s">
        <v>27</v>
      </c>
      <c r="F48" s="54" t="s">
        <v>5</v>
      </c>
      <c r="G48" s="54" t="s">
        <v>1</v>
      </c>
      <c r="I48" s="8"/>
      <c r="J48" s="8"/>
      <c r="K48" s="2"/>
    </row>
    <row r="49" spans="2:11" ht="18.5" customHeight="1">
      <c r="B49" s="66" t="s">
        <v>85</v>
      </c>
      <c r="C49" s="55">
        <f>D15</f>
        <v>7.9</v>
      </c>
      <c r="D49" s="55">
        <f>D21</f>
        <v>8.1999999999999993</v>
      </c>
      <c r="E49" s="55">
        <f>D39</f>
        <v>8.1</v>
      </c>
      <c r="F49" s="35">
        <f>C49+D49+E49</f>
        <v>24.200000000000003</v>
      </c>
      <c r="G49" s="35">
        <v>120</v>
      </c>
      <c r="I49" s="9"/>
      <c r="J49" s="9"/>
      <c r="K49" s="2"/>
    </row>
    <row r="50" spans="2:11" ht="18.5" customHeight="1">
      <c r="B50" s="66" t="s">
        <v>33</v>
      </c>
      <c r="C50" s="55">
        <f>D14</f>
        <v>9.4</v>
      </c>
      <c r="D50" s="55">
        <f>D20</f>
        <v>8.5</v>
      </c>
      <c r="E50" s="55">
        <f>D38</f>
        <v>7.9</v>
      </c>
      <c r="F50" s="35">
        <f>C50+D50+E50</f>
        <v>25.799999999999997</v>
      </c>
      <c r="G50" s="35">
        <v>110</v>
      </c>
      <c r="I50" s="9"/>
      <c r="J50" s="9"/>
      <c r="K50" s="2"/>
    </row>
    <row r="51" spans="2:11" ht="18.5" customHeight="1">
      <c r="B51" s="66" t="s">
        <v>17</v>
      </c>
      <c r="C51" s="55">
        <f>D13</f>
        <v>8.6999999999999993</v>
      </c>
      <c r="D51" s="55">
        <f>D19</f>
        <v>8.9</v>
      </c>
      <c r="E51" s="55">
        <f>D37</f>
        <v>8.5</v>
      </c>
      <c r="F51" s="35">
        <f>C51+D51+E51</f>
        <v>26.1</v>
      </c>
      <c r="G51" s="35">
        <v>100</v>
      </c>
      <c r="I51" s="9"/>
      <c r="J51" s="9"/>
      <c r="K51" s="2"/>
    </row>
    <row r="52" spans="2:11" ht="18.5" customHeight="1">
      <c r="B52" s="66" t="s">
        <v>32</v>
      </c>
      <c r="C52" s="55">
        <f>D12</f>
        <v>12</v>
      </c>
      <c r="D52" s="55">
        <f>D30</f>
        <v>10.8</v>
      </c>
      <c r="E52" s="55">
        <f>D36</f>
        <v>11.2</v>
      </c>
      <c r="F52" s="57">
        <f>C52+D52+E52</f>
        <v>34</v>
      </c>
      <c r="G52" s="35">
        <v>20</v>
      </c>
      <c r="I52" s="9"/>
      <c r="J52" s="9"/>
      <c r="K52" s="2"/>
    </row>
    <row r="53" spans="2:11" ht="18.5" customHeight="1">
      <c r="B53" s="66" t="s">
        <v>50</v>
      </c>
      <c r="C53" s="55">
        <f>D11</f>
        <v>9.9</v>
      </c>
      <c r="D53" s="55">
        <f>D29</f>
        <v>9.1</v>
      </c>
      <c r="E53" s="58">
        <f>D35</f>
        <v>9</v>
      </c>
      <c r="F53" s="57">
        <f>C53+D53+E53</f>
        <v>28</v>
      </c>
      <c r="G53" s="35">
        <v>80</v>
      </c>
      <c r="I53" s="2"/>
      <c r="J53" s="2"/>
      <c r="K53" s="2"/>
    </row>
    <row r="54" spans="2:11" ht="18.5" customHeight="1">
      <c r="B54" s="66" t="s">
        <v>84</v>
      </c>
      <c r="C54" s="55">
        <f>D10</f>
        <v>9.5</v>
      </c>
      <c r="D54" s="55">
        <f>D28</f>
        <v>8.4</v>
      </c>
      <c r="E54" s="55">
        <f>D34</f>
        <v>9.9</v>
      </c>
      <c r="F54" s="35">
        <f>C54+D54+E54</f>
        <v>27.799999999999997</v>
      </c>
      <c r="G54" s="35">
        <v>90</v>
      </c>
      <c r="I54" s="2"/>
      <c r="J54" s="2"/>
      <c r="K54" s="2"/>
    </row>
    <row r="55" spans="2:11" ht="18.5" customHeight="1">
      <c r="B55" s="66" t="s">
        <v>52</v>
      </c>
      <c r="C55" s="55">
        <f>D9</f>
        <v>9.1999999999999993</v>
      </c>
      <c r="D55" s="55">
        <f>D27</f>
        <v>12</v>
      </c>
      <c r="E55" s="55">
        <f>D45</f>
        <v>9.5</v>
      </c>
      <c r="F55" s="35">
        <f>C55+D55+E55</f>
        <v>30.7</v>
      </c>
      <c r="G55" s="35">
        <v>50</v>
      </c>
      <c r="I55" s="2"/>
      <c r="J55" s="2"/>
      <c r="K55" s="2"/>
    </row>
    <row r="56" spans="2:11" ht="18.5" customHeight="1">
      <c r="B56" s="66" t="s">
        <v>51</v>
      </c>
      <c r="C56" s="55">
        <f>D8</f>
        <v>13.1</v>
      </c>
      <c r="D56" s="55">
        <f>D26</f>
        <v>12.6</v>
      </c>
      <c r="E56" s="55">
        <f>D44</f>
        <v>8.8000000000000007</v>
      </c>
      <c r="F56" s="35">
        <f>C56+D56+E56</f>
        <v>34.5</v>
      </c>
      <c r="G56" s="35">
        <v>10</v>
      </c>
      <c r="I56" s="2"/>
      <c r="J56" s="2"/>
      <c r="K56" s="2"/>
    </row>
    <row r="57" spans="2:11" ht="18.5" customHeight="1">
      <c r="B57" s="66" t="s">
        <v>46</v>
      </c>
      <c r="C57" s="55">
        <f>D7</f>
        <v>10.7</v>
      </c>
      <c r="D57" s="55">
        <f>D25</f>
        <v>10.1</v>
      </c>
      <c r="E57" s="55">
        <f>D43</f>
        <v>9.6999999999999993</v>
      </c>
      <c r="F57" s="35">
        <f>C57+D57+E57</f>
        <v>30.499999999999996</v>
      </c>
      <c r="G57" s="35">
        <v>60</v>
      </c>
      <c r="I57" s="2"/>
      <c r="J57" s="2"/>
      <c r="K57" s="2"/>
    </row>
    <row r="58" spans="2:11" ht="18.5" customHeight="1">
      <c r="B58" s="66" t="s">
        <v>83</v>
      </c>
      <c r="C58" s="55">
        <f>D6</f>
        <v>10.1</v>
      </c>
      <c r="D58" s="55">
        <f>D24</f>
        <v>12.7</v>
      </c>
      <c r="E58" s="55">
        <f>D42</f>
        <v>9.8000000000000007</v>
      </c>
      <c r="F58" s="35">
        <f>C58+D58+E58</f>
        <v>32.599999999999994</v>
      </c>
      <c r="G58" s="35">
        <v>40</v>
      </c>
      <c r="I58" s="2"/>
      <c r="J58" s="2"/>
      <c r="K58" s="2"/>
    </row>
    <row r="59" spans="2:11" ht="18.5" customHeight="1">
      <c r="B59" s="66" t="s">
        <v>71</v>
      </c>
      <c r="C59" s="55">
        <f>D5</f>
        <v>13.1</v>
      </c>
      <c r="D59" s="55">
        <f>D23</f>
        <v>11.1</v>
      </c>
      <c r="E59" s="35">
        <f>D41</f>
        <v>9.5</v>
      </c>
      <c r="F59" s="35">
        <f>C59+D59+E59</f>
        <v>33.700000000000003</v>
      </c>
      <c r="G59" s="35">
        <v>30</v>
      </c>
      <c r="I59" s="2"/>
      <c r="J59" s="2"/>
      <c r="K59" s="1"/>
    </row>
    <row r="60" spans="2:11" ht="18.5" customHeight="1">
      <c r="B60" s="66" t="s">
        <v>81</v>
      </c>
      <c r="C60" s="55">
        <f>D4</f>
        <v>10.199999999999999</v>
      </c>
      <c r="D60" s="55">
        <f>D22</f>
        <v>9.3000000000000007</v>
      </c>
      <c r="E60" s="35">
        <f>D40</f>
        <v>8.8000000000000007</v>
      </c>
      <c r="F60" s="35">
        <f>C60+D60+E60</f>
        <v>28.3</v>
      </c>
      <c r="G60" s="35">
        <v>70</v>
      </c>
      <c r="I60" s="2"/>
      <c r="J60" s="2"/>
      <c r="K60" s="1"/>
    </row>
    <row r="61" spans="2:11" ht="18.5">
      <c r="B61" s="4"/>
      <c r="C61" s="4"/>
      <c r="D61" s="4"/>
      <c r="E61" s="4"/>
      <c r="F61" s="4"/>
      <c r="G61" s="4"/>
      <c r="H61" s="4"/>
      <c r="I61" s="4"/>
      <c r="J61" s="5"/>
      <c r="K61" s="1"/>
    </row>
    <row r="62" spans="2:11" ht="15.5" hidden="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ht="16.25" hidden="1" customHeight="1"/>
  </sheetData>
  <mergeCells count="5">
    <mergeCell ref="B1:F1"/>
    <mergeCell ref="B2:F2"/>
    <mergeCell ref="B17:F17"/>
    <mergeCell ref="B32:F32"/>
    <mergeCell ref="B47:G47"/>
  </mergeCells>
  <pageMargins left="0.7" right="0.7" top="0.75" bottom="0.75" header="0.3" footer="0.3"/>
  <pageSetup scale="60" orientation="portrait" r:id="rId1"/>
  <headerFooter>
    <oddFooter>&amp;L&amp;1#&amp;"Calibri"&amp;10&amp;K000000Internal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D5B91-8BDD-1942-BEA9-E1E5B5631E4E}">
  <sheetPr>
    <tabColor rgb="FF92D050"/>
    <pageSetUpPr fitToPage="1"/>
  </sheetPr>
  <dimension ref="A1:K63"/>
  <sheetViews>
    <sheetView showGridLines="0" topLeftCell="B42" zoomScale="67" zoomScaleNormal="110" workbookViewId="0">
      <selection activeCell="G57" sqref="G57"/>
    </sheetView>
  </sheetViews>
  <sheetFormatPr defaultColWidth="0" defaultRowHeight="0" customHeight="1" zeroHeight="1"/>
  <cols>
    <col min="1" max="1" width="3.5" customWidth="1"/>
    <col min="2" max="2" width="31.83203125" customWidth="1"/>
    <col min="3" max="7" width="15.83203125" customWidth="1"/>
    <col min="8" max="8" width="4.6640625" customWidth="1"/>
    <col min="9" max="10" width="15.83203125" hidden="1" customWidth="1"/>
    <col min="11" max="16384" width="10.83203125" hidden="1"/>
  </cols>
  <sheetData>
    <row r="1" spans="2:11" ht="18.5" customHeight="1">
      <c r="B1" s="31" t="s">
        <v>29</v>
      </c>
      <c r="C1" s="31"/>
      <c r="D1" s="31"/>
      <c r="E1" s="31"/>
      <c r="F1" s="31"/>
      <c r="G1" s="6"/>
      <c r="H1" s="6"/>
      <c r="I1" s="6"/>
      <c r="J1" s="6"/>
      <c r="K1" s="2"/>
    </row>
    <row r="2" spans="2:11" ht="18.5" customHeight="1">
      <c r="B2" s="53" t="s">
        <v>68</v>
      </c>
      <c r="C2" s="53"/>
      <c r="D2" s="53"/>
      <c r="E2" s="53"/>
      <c r="F2" s="53"/>
      <c r="G2" s="6"/>
      <c r="H2" s="7"/>
      <c r="I2" s="7"/>
      <c r="J2" s="7"/>
      <c r="K2" s="2"/>
    </row>
    <row r="3" spans="2:11" ht="18.5" customHeight="1">
      <c r="B3" s="54"/>
      <c r="C3" s="54" t="s">
        <v>30</v>
      </c>
      <c r="D3" s="54" t="s">
        <v>28</v>
      </c>
      <c r="E3" s="54" t="s">
        <v>23</v>
      </c>
      <c r="F3" s="54" t="s">
        <v>1</v>
      </c>
      <c r="G3" s="11"/>
      <c r="H3" s="8"/>
      <c r="J3" s="8"/>
      <c r="K3" s="2"/>
    </row>
    <row r="4" spans="2:11" ht="18.5" customHeight="1">
      <c r="B4" s="40" t="s">
        <v>86</v>
      </c>
      <c r="C4" s="40">
        <v>78</v>
      </c>
      <c r="D4" s="61" t="s">
        <v>57</v>
      </c>
      <c r="E4" s="54"/>
      <c r="F4" s="54"/>
      <c r="G4" s="11"/>
      <c r="H4" s="8"/>
      <c r="J4" s="8"/>
      <c r="K4" s="2"/>
    </row>
    <row r="5" spans="2:11" ht="18.5" customHeight="1">
      <c r="B5" s="40" t="s">
        <v>87</v>
      </c>
      <c r="C5" s="40">
        <v>79</v>
      </c>
      <c r="D5" s="61" t="s">
        <v>57</v>
      </c>
      <c r="E5" s="54"/>
      <c r="F5" s="54"/>
      <c r="G5" s="11"/>
      <c r="H5" s="8"/>
      <c r="J5" s="8"/>
      <c r="K5" s="2"/>
    </row>
    <row r="6" spans="2:11" ht="18.5" customHeight="1">
      <c r="B6" s="40" t="s">
        <v>54</v>
      </c>
      <c r="C6" s="40">
        <v>46</v>
      </c>
      <c r="D6" s="61" t="s">
        <v>57</v>
      </c>
      <c r="E6" s="54"/>
      <c r="F6" s="54"/>
      <c r="G6" s="11"/>
      <c r="H6" s="8"/>
      <c r="J6" s="8"/>
      <c r="K6" s="2"/>
    </row>
    <row r="7" spans="2:11" ht="18.5" customHeight="1">
      <c r="B7" s="40" t="s">
        <v>88</v>
      </c>
      <c r="C7" s="40">
        <v>42</v>
      </c>
      <c r="D7" s="61" t="s">
        <v>57</v>
      </c>
      <c r="E7" s="54"/>
      <c r="F7" s="54"/>
      <c r="G7" s="11"/>
      <c r="H7" s="8"/>
      <c r="J7" s="8"/>
      <c r="K7" s="2"/>
    </row>
    <row r="8" spans="2:11" ht="18.5" customHeight="1">
      <c r="B8" s="40" t="s">
        <v>55</v>
      </c>
      <c r="C8" s="40">
        <v>86</v>
      </c>
      <c r="D8" s="61" t="s">
        <v>57</v>
      </c>
      <c r="E8" s="54"/>
      <c r="F8" s="54"/>
      <c r="G8" s="11"/>
      <c r="H8" s="8"/>
      <c r="J8" s="8"/>
      <c r="K8" s="2"/>
    </row>
    <row r="9" spans="2:11" ht="18.5" customHeight="1">
      <c r="B9" s="40" t="s">
        <v>89</v>
      </c>
      <c r="C9" s="40">
        <v>61</v>
      </c>
      <c r="D9" s="61" t="s">
        <v>57</v>
      </c>
      <c r="E9" s="55"/>
      <c r="F9" s="55"/>
      <c r="G9" s="11"/>
      <c r="H9" s="8"/>
      <c r="J9" s="8"/>
      <c r="K9" s="2"/>
    </row>
    <row r="10" spans="2:11" ht="18.5" customHeight="1">
      <c r="B10" s="40" t="s">
        <v>90</v>
      </c>
      <c r="C10" s="40">
        <v>66</v>
      </c>
      <c r="D10" s="61">
        <v>20.100000000000001</v>
      </c>
      <c r="E10" s="55">
        <v>2</v>
      </c>
      <c r="F10" s="55">
        <v>90</v>
      </c>
      <c r="G10" s="11"/>
      <c r="H10" s="8"/>
      <c r="J10" s="8"/>
      <c r="K10" s="2"/>
    </row>
    <row r="11" spans="2:11" ht="18.5" customHeight="1">
      <c r="B11" s="40" t="s">
        <v>91</v>
      </c>
      <c r="C11" s="40">
        <v>55</v>
      </c>
      <c r="D11" s="61" t="s">
        <v>57</v>
      </c>
      <c r="E11" s="54"/>
      <c r="F11" s="54"/>
      <c r="G11" s="11"/>
      <c r="H11" s="8"/>
      <c r="J11" s="8"/>
      <c r="K11" s="2"/>
    </row>
    <row r="12" spans="2:11" ht="18.5" customHeight="1">
      <c r="B12" s="40" t="s">
        <v>92</v>
      </c>
      <c r="C12" s="40">
        <v>58</v>
      </c>
      <c r="D12" s="61">
        <v>14.2</v>
      </c>
      <c r="E12" s="55">
        <v>1</v>
      </c>
      <c r="F12" s="55">
        <v>100</v>
      </c>
      <c r="G12" s="11"/>
      <c r="H12" s="8"/>
      <c r="J12" s="8"/>
      <c r="K12" s="2"/>
    </row>
    <row r="13" spans="2:11" ht="18.5" customHeight="1">
      <c r="B13" s="40" t="s">
        <v>93</v>
      </c>
      <c r="C13" s="40">
        <v>63</v>
      </c>
      <c r="D13" s="62" t="s">
        <v>57</v>
      </c>
      <c r="E13" s="60"/>
      <c r="F13" s="35"/>
      <c r="G13" s="2"/>
      <c r="H13" s="9"/>
      <c r="J13" s="9"/>
      <c r="K13" s="2"/>
    </row>
    <row r="14" spans="2:11" ht="18.5" customHeight="1">
      <c r="B14" s="40" t="s">
        <v>94</v>
      </c>
      <c r="C14" s="40">
        <v>71</v>
      </c>
      <c r="D14" s="62" t="s">
        <v>57</v>
      </c>
      <c r="E14" s="60"/>
      <c r="F14" s="35"/>
      <c r="G14" s="2"/>
      <c r="H14" s="9"/>
      <c r="J14" s="9"/>
      <c r="K14" s="2"/>
    </row>
    <row r="15" spans="2:11" ht="18.5" customHeight="1">
      <c r="B15" s="40" t="s">
        <v>95</v>
      </c>
      <c r="C15" s="40">
        <v>57</v>
      </c>
      <c r="D15" s="62">
        <v>22.6</v>
      </c>
      <c r="E15" s="60">
        <v>3</v>
      </c>
      <c r="F15" s="35">
        <v>80</v>
      </c>
      <c r="G15" s="2"/>
      <c r="H15" s="9"/>
      <c r="I15" s="3"/>
      <c r="J15" s="9"/>
      <c r="K15" s="2"/>
    </row>
    <row r="16" spans="2:11" ht="18.5" customHeight="1">
      <c r="B16" s="2"/>
      <c r="C16" s="2"/>
      <c r="D16" s="2"/>
      <c r="E16" s="2"/>
      <c r="F16" s="2"/>
      <c r="G16" s="2"/>
      <c r="H16" s="9"/>
      <c r="I16" s="3"/>
      <c r="J16" s="9"/>
      <c r="K16" s="2"/>
    </row>
    <row r="17" spans="2:11" ht="18.5" customHeight="1">
      <c r="B17" s="53" t="s">
        <v>132</v>
      </c>
      <c r="C17" s="53"/>
      <c r="D17" s="53"/>
      <c r="E17" s="53"/>
      <c r="F17" s="53"/>
      <c r="G17" s="6"/>
      <c r="H17" s="7"/>
      <c r="I17" s="7"/>
      <c r="J17" s="7"/>
      <c r="K17" s="2"/>
    </row>
    <row r="18" spans="2:11" ht="18.5" customHeight="1">
      <c r="B18" s="54"/>
      <c r="C18" s="54" t="s">
        <v>30</v>
      </c>
      <c r="D18" s="54" t="s">
        <v>28</v>
      </c>
      <c r="E18" s="54" t="s">
        <v>23</v>
      </c>
      <c r="F18" s="54" t="s">
        <v>1</v>
      </c>
      <c r="G18" s="11"/>
      <c r="H18" s="8"/>
      <c r="I18" s="8"/>
      <c r="J18" s="8"/>
      <c r="K18" s="2"/>
    </row>
    <row r="19" spans="2:11" ht="18.5" customHeight="1">
      <c r="B19" s="40" t="s">
        <v>93</v>
      </c>
      <c r="C19" s="40">
        <v>86</v>
      </c>
      <c r="D19" s="55">
        <v>15.6</v>
      </c>
      <c r="E19" s="55">
        <v>1</v>
      </c>
      <c r="F19" s="55">
        <v>100</v>
      </c>
      <c r="G19" s="11"/>
      <c r="H19" s="8"/>
      <c r="I19" s="8"/>
      <c r="J19" s="8"/>
      <c r="K19" s="2"/>
    </row>
    <row r="20" spans="2:11" ht="18.5" customHeight="1">
      <c r="B20" s="40" t="s">
        <v>94</v>
      </c>
      <c r="C20" s="40">
        <v>79</v>
      </c>
      <c r="D20" s="55" t="s">
        <v>57</v>
      </c>
      <c r="E20" s="55"/>
      <c r="F20" s="55"/>
      <c r="G20" s="11"/>
      <c r="H20" s="8"/>
      <c r="I20" s="8"/>
      <c r="J20" s="8"/>
      <c r="K20" s="2"/>
    </row>
    <row r="21" spans="2:11" ht="18.5" customHeight="1">
      <c r="B21" s="40" t="s">
        <v>95</v>
      </c>
      <c r="C21" s="40">
        <v>66</v>
      </c>
      <c r="D21" s="55">
        <v>26.2</v>
      </c>
      <c r="E21" s="55">
        <v>3</v>
      </c>
      <c r="F21" s="55">
        <v>80</v>
      </c>
      <c r="G21" s="11"/>
      <c r="H21" s="8"/>
      <c r="I21" s="8"/>
      <c r="J21" s="8"/>
      <c r="K21" s="2"/>
    </row>
    <row r="22" spans="2:11" ht="18.5" customHeight="1">
      <c r="B22" s="40" t="s">
        <v>86</v>
      </c>
      <c r="C22" s="40">
        <v>55</v>
      </c>
      <c r="D22" s="55" t="s">
        <v>57</v>
      </c>
      <c r="E22" s="55"/>
      <c r="F22" s="55"/>
      <c r="G22" s="11"/>
      <c r="H22" s="8"/>
      <c r="I22" s="8"/>
      <c r="J22" s="8"/>
      <c r="K22" s="2"/>
    </row>
    <row r="23" spans="2:11" ht="18.5" customHeight="1">
      <c r="B23" s="40" t="s">
        <v>87</v>
      </c>
      <c r="C23" s="40">
        <v>78</v>
      </c>
      <c r="D23" s="55" t="s">
        <v>57</v>
      </c>
      <c r="E23" s="55"/>
      <c r="F23" s="55"/>
      <c r="G23" s="11"/>
      <c r="H23" s="8"/>
      <c r="I23" s="8"/>
      <c r="J23" s="8"/>
      <c r="K23" s="2"/>
    </row>
    <row r="24" spans="2:11" ht="18.5" customHeight="1">
      <c r="B24" s="40" t="s">
        <v>54</v>
      </c>
      <c r="C24" s="40">
        <v>63</v>
      </c>
      <c r="D24" s="55" t="s">
        <v>57</v>
      </c>
      <c r="E24" s="55"/>
      <c r="F24" s="55"/>
      <c r="G24" s="11"/>
      <c r="H24" s="8"/>
      <c r="I24" s="8"/>
      <c r="J24" s="8"/>
      <c r="K24" s="2"/>
    </row>
    <row r="25" spans="2:11" ht="18.5" customHeight="1">
      <c r="B25" s="40" t="s">
        <v>88</v>
      </c>
      <c r="C25" s="40">
        <v>71</v>
      </c>
      <c r="D25" s="55" t="s">
        <v>57</v>
      </c>
      <c r="E25" s="55"/>
      <c r="F25" s="55"/>
      <c r="G25" s="11"/>
      <c r="H25" s="8"/>
      <c r="I25" s="8"/>
      <c r="J25" s="8"/>
      <c r="K25" s="2"/>
    </row>
    <row r="26" spans="2:11" ht="18.5" customHeight="1">
      <c r="B26" s="40" t="s">
        <v>55</v>
      </c>
      <c r="C26" s="40">
        <v>58</v>
      </c>
      <c r="D26" s="55">
        <v>27.8</v>
      </c>
      <c r="E26" s="55">
        <v>4</v>
      </c>
      <c r="F26" s="55">
        <v>70</v>
      </c>
      <c r="G26" s="11"/>
      <c r="H26" s="8"/>
      <c r="I26" s="8"/>
      <c r="J26" s="8"/>
      <c r="K26" s="2"/>
    </row>
    <row r="27" spans="2:11" ht="18.5" customHeight="1">
      <c r="B27" s="40" t="s">
        <v>89</v>
      </c>
      <c r="C27" s="40">
        <v>46</v>
      </c>
      <c r="D27" s="60" t="s">
        <v>57</v>
      </c>
      <c r="E27" s="60"/>
      <c r="F27" s="35"/>
      <c r="G27" s="2"/>
      <c r="H27" s="9"/>
      <c r="I27" s="9"/>
      <c r="J27" s="9"/>
      <c r="K27" s="2"/>
    </row>
    <row r="28" spans="2:11" ht="18.5" customHeight="1">
      <c r="B28" s="40" t="s">
        <v>90</v>
      </c>
      <c r="C28" s="40">
        <v>57</v>
      </c>
      <c r="D28" s="60" t="s">
        <v>57</v>
      </c>
      <c r="E28" s="60"/>
      <c r="F28" s="35"/>
      <c r="G28" s="2"/>
      <c r="H28" s="9"/>
      <c r="I28" s="9"/>
      <c r="J28" s="9"/>
      <c r="K28" s="2"/>
    </row>
    <row r="29" spans="2:11" ht="18.5" customHeight="1">
      <c r="B29" s="40" t="s">
        <v>91</v>
      </c>
      <c r="C29" s="40">
        <v>61</v>
      </c>
      <c r="D29" s="60" t="s">
        <v>57</v>
      </c>
      <c r="E29" s="60"/>
      <c r="F29" s="35"/>
      <c r="G29" s="2"/>
      <c r="H29" s="9"/>
      <c r="I29" s="9"/>
      <c r="J29" s="9"/>
      <c r="K29" s="2"/>
    </row>
    <row r="30" spans="2:11" ht="18.5" customHeight="1">
      <c r="B30" s="40" t="s">
        <v>92</v>
      </c>
      <c r="C30" s="40">
        <v>42</v>
      </c>
      <c r="D30" s="60">
        <v>17.899999999999999</v>
      </c>
      <c r="E30" s="60">
        <v>2</v>
      </c>
      <c r="F30" s="35">
        <v>90</v>
      </c>
      <c r="G30" s="2"/>
      <c r="H30" s="9"/>
      <c r="I30" s="9"/>
      <c r="J30" s="9"/>
      <c r="K30" s="2"/>
    </row>
    <row r="31" spans="2:11" ht="18.5" customHeight="1">
      <c r="B31" s="2"/>
      <c r="C31" s="2"/>
      <c r="D31" s="2"/>
      <c r="E31" s="2"/>
      <c r="F31" s="2"/>
      <c r="G31" s="2"/>
      <c r="H31" s="9"/>
      <c r="I31" s="9"/>
      <c r="J31" s="9"/>
      <c r="K31" s="2"/>
    </row>
    <row r="32" spans="2:11" ht="18.5" customHeight="1">
      <c r="B32" s="53" t="s">
        <v>133</v>
      </c>
      <c r="C32" s="53"/>
      <c r="D32" s="53"/>
      <c r="E32" s="53"/>
      <c r="F32" s="53"/>
      <c r="G32" s="6"/>
      <c r="H32" s="7"/>
      <c r="I32" s="7"/>
      <c r="J32" s="7"/>
      <c r="K32" s="2"/>
    </row>
    <row r="33" spans="2:11" ht="18.5" customHeight="1">
      <c r="B33" s="54"/>
      <c r="C33" s="54" t="s">
        <v>30</v>
      </c>
      <c r="D33" s="54" t="s">
        <v>28</v>
      </c>
      <c r="E33" s="54" t="s">
        <v>23</v>
      </c>
      <c r="F33" s="54" t="s">
        <v>1</v>
      </c>
      <c r="G33" s="11"/>
      <c r="H33" s="8"/>
      <c r="I33" s="8"/>
      <c r="J33" s="8"/>
      <c r="K33" s="2"/>
    </row>
    <row r="34" spans="2:11" ht="18.5" customHeight="1">
      <c r="B34" s="40" t="s">
        <v>90</v>
      </c>
      <c r="C34" s="55">
        <v>86</v>
      </c>
      <c r="D34" s="55" t="s">
        <v>57</v>
      </c>
      <c r="E34" s="55"/>
      <c r="F34" s="55"/>
      <c r="G34" s="11"/>
      <c r="H34" s="8"/>
      <c r="I34" s="8"/>
      <c r="J34" s="8"/>
      <c r="K34" s="2"/>
    </row>
    <row r="35" spans="2:11" ht="18.5" customHeight="1">
      <c r="B35" s="40" t="s">
        <v>91</v>
      </c>
      <c r="C35" s="55">
        <v>63</v>
      </c>
      <c r="D35" s="58">
        <v>11</v>
      </c>
      <c r="E35" s="55">
        <v>1</v>
      </c>
      <c r="F35" s="55">
        <v>100</v>
      </c>
      <c r="G35" s="11"/>
      <c r="H35" s="8"/>
      <c r="I35" s="8"/>
      <c r="J35" s="8"/>
      <c r="K35" s="2"/>
    </row>
    <row r="36" spans="2:11" ht="18.5" customHeight="1">
      <c r="B36" s="40" t="s">
        <v>92</v>
      </c>
      <c r="C36" s="36">
        <v>61</v>
      </c>
      <c r="D36" s="55">
        <v>23.5</v>
      </c>
      <c r="E36" s="55">
        <v>4</v>
      </c>
      <c r="F36" s="55">
        <v>70</v>
      </c>
      <c r="G36" s="11"/>
      <c r="H36" s="8"/>
      <c r="I36" s="8"/>
      <c r="J36" s="8"/>
      <c r="K36" s="2"/>
    </row>
    <row r="37" spans="2:11" ht="18.5" customHeight="1">
      <c r="B37" s="40" t="s">
        <v>93</v>
      </c>
      <c r="C37" s="36">
        <v>46</v>
      </c>
      <c r="D37" s="55" t="s">
        <v>57</v>
      </c>
      <c r="E37" s="55"/>
      <c r="F37" s="55"/>
      <c r="G37" s="11"/>
      <c r="H37" s="8"/>
      <c r="I37" s="8"/>
      <c r="J37" s="8"/>
      <c r="K37" s="2"/>
    </row>
    <row r="38" spans="2:11" ht="18.5" customHeight="1">
      <c r="B38" s="40" t="s">
        <v>94</v>
      </c>
      <c r="C38" s="36">
        <v>42</v>
      </c>
      <c r="D38" s="55" t="s">
        <v>57</v>
      </c>
      <c r="E38" s="55"/>
      <c r="F38" s="55"/>
      <c r="G38" s="11"/>
      <c r="H38" s="8"/>
      <c r="I38" s="8"/>
      <c r="J38" s="8"/>
      <c r="K38" s="2"/>
    </row>
    <row r="39" spans="2:11" ht="18.5" customHeight="1">
      <c r="B39" s="40" t="s">
        <v>95</v>
      </c>
      <c r="C39" s="36">
        <v>55</v>
      </c>
      <c r="D39" s="55" t="s">
        <v>57</v>
      </c>
      <c r="E39" s="55"/>
      <c r="F39" s="55"/>
      <c r="G39" s="11"/>
      <c r="H39" s="8"/>
      <c r="I39" s="8"/>
      <c r="J39" s="8"/>
      <c r="K39" s="2"/>
    </row>
    <row r="40" spans="2:11" ht="18.5" customHeight="1">
      <c r="B40" s="40" t="s">
        <v>86</v>
      </c>
      <c r="C40" s="36">
        <v>71</v>
      </c>
      <c r="D40" s="55">
        <v>17.5</v>
      </c>
      <c r="E40" s="55">
        <v>3</v>
      </c>
      <c r="F40" s="55">
        <v>80</v>
      </c>
      <c r="G40" s="11"/>
      <c r="H40" s="8"/>
      <c r="I40" s="8"/>
      <c r="J40" s="8"/>
      <c r="K40" s="2"/>
    </row>
    <row r="41" spans="2:11" ht="18.5" customHeight="1">
      <c r="B41" s="40" t="s">
        <v>87</v>
      </c>
      <c r="C41" s="36">
        <v>57</v>
      </c>
      <c r="D41" s="55" t="s">
        <v>57</v>
      </c>
      <c r="E41" s="55"/>
      <c r="F41" s="55"/>
      <c r="G41" s="11"/>
      <c r="H41" s="8"/>
      <c r="I41" s="8"/>
      <c r="J41" s="8"/>
      <c r="K41" s="2"/>
    </row>
    <row r="42" spans="2:11" ht="18.5" customHeight="1">
      <c r="B42" s="40" t="s">
        <v>54</v>
      </c>
      <c r="C42" s="36">
        <v>78</v>
      </c>
      <c r="D42" s="55">
        <v>25.7</v>
      </c>
      <c r="E42" s="55">
        <v>5</v>
      </c>
      <c r="F42" s="55">
        <v>60</v>
      </c>
      <c r="G42" s="11"/>
      <c r="H42" s="8"/>
      <c r="I42" s="8"/>
      <c r="J42" s="8"/>
      <c r="K42" s="2"/>
    </row>
    <row r="43" spans="2:11" ht="18.5" customHeight="1">
      <c r="B43" s="40" t="s">
        <v>88</v>
      </c>
      <c r="C43" s="36">
        <v>79</v>
      </c>
      <c r="D43" s="55">
        <v>13.1</v>
      </c>
      <c r="E43" s="55">
        <v>2</v>
      </c>
      <c r="F43" s="55">
        <v>90</v>
      </c>
      <c r="G43" s="11"/>
      <c r="H43" s="8"/>
      <c r="I43" s="8"/>
      <c r="J43" s="8"/>
      <c r="K43" s="2"/>
    </row>
    <row r="44" spans="2:11" ht="18.5" customHeight="1">
      <c r="B44" s="40" t="s">
        <v>55</v>
      </c>
      <c r="C44" s="36">
        <v>66</v>
      </c>
      <c r="D44" s="60" t="s">
        <v>57</v>
      </c>
      <c r="E44" s="60"/>
      <c r="F44" s="35"/>
      <c r="G44" s="2"/>
      <c r="H44" s="9"/>
      <c r="I44" s="9"/>
      <c r="J44" s="9"/>
      <c r="K44" s="2"/>
    </row>
    <row r="45" spans="2:11" ht="18.5" customHeight="1">
      <c r="B45" s="40" t="s">
        <v>89</v>
      </c>
      <c r="C45" s="36">
        <v>58</v>
      </c>
      <c r="D45" s="60" t="s">
        <v>57</v>
      </c>
      <c r="E45" s="60"/>
      <c r="F45" s="35"/>
      <c r="G45" s="2"/>
      <c r="H45" s="2"/>
      <c r="I45" s="9"/>
      <c r="J45" s="9"/>
      <c r="K45" s="2"/>
    </row>
    <row r="46" spans="2:11" ht="18.5" customHeight="1">
      <c r="B46" s="2"/>
      <c r="C46" s="2"/>
      <c r="D46" s="2"/>
      <c r="E46" s="2"/>
      <c r="F46" s="2"/>
      <c r="G46" s="2"/>
      <c r="H46" s="2"/>
      <c r="I46" s="9"/>
      <c r="J46" s="9"/>
      <c r="K46" s="2"/>
    </row>
    <row r="47" spans="2:11" ht="18.5" customHeight="1">
      <c r="B47" s="53" t="s">
        <v>24</v>
      </c>
      <c r="C47" s="53"/>
      <c r="D47" s="53"/>
      <c r="E47" s="53"/>
      <c r="F47" s="53"/>
      <c r="G47" s="53"/>
      <c r="H47" s="10"/>
      <c r="I47" s="7"/>
      <c r="J47" s="7"/>
      <c r="K47" s="2"/>
    </row>
    <row r="48" spans="2:11" ht="18.5" customHeight="1">
      <c r="B48" s="54"/>
      <c r="C48" s="54" t="s">
        <v>25</v>
      </c>
      <c r="D48" s="54" t="s">
        <v>26</v>
      </c>
      <c r="E48" s="54" t="s">
        <v>27</v>
      </c>
      <c r="F48" s="54" t="s">
        <v>5</v>
      </c>
      <c r="G48" s="54" t="s">
        <v>1</v>
      </c>
      <c r="I48" s="8"/>
      <c r="J48" s="8"/>
      <c r="K48" s="2"/>
    </row>
    <row r="49" spans="2:11" ht="18.5" customHeight="1">
      <c r="B49" s="40" t="s">
        <v>95</v>
      </c>
      <c r="C49" s="55">
        <f>D15</f>
        <v>22.6</v>
      </c>
      <c r="D49" s="55">
        <f>D21</f>
        <v>26.2</v>
      </c>
      <c r="E49" s="55">
        <v>0</v>
      </c>
      <c r="F49" s="55">
        <f>C49+D49+E49</f>
        <v>48.8</v>
      </c>
      <c r="G49" s="55">
        <v>110</v>
      </c>
      <c r="I49" s="8"/>
      <c r="J49" s="8"/>
      <c r="K49" s="2"/>
    </row>
    <row r="50" spans="2:11" ht="18.5" customHeight="1">
      <c r="B50" s="40" t="s">
        <v>94</v>
      </c>
      <c r="C50" s="55">
        <v>0</v>
      </c>
      <c r="D50" s="55">
        <v>0</v>
      </c>
      <c r="E50" s="55">
        <v>0</v>
      </c>
      <c r="F50" s="55">
        <f>C50+D50+E50</f>
        <v>0</v>
      </c>
      <c r="G50" s="55">
        <v>0</v>
      </c>
      <c r="I50" s="8"/>
      <c r="J50" s="8"/>
      <c r="K50" s="2"/>
    </row>
    <row r="51" spans="2:11" ht="18.5" customHeight="1">
      <c r="B51" s="40" t="s">
        <v>93</v>
      </c>
      <c r="C51" s="55">
        <v>0</v>
      </c>
      <c r="D51" s="55">
        <f>D19</f>
        <v>15.6</v>
      </c>
      <c r="E51" s="58">
        <v>0</v>
      </c>
      <c r="F51" s="58">
        <f>C51+D51+E51</f>
        <v>15.6</v>
      </c>
      <c r="G51" s="55">
        <v>80</v>
      </c>
      <c r="I51" s="8"/>
      <c r="J51" s="8"/>
      <c r="K51" s="2"/>
    </row>
    <row r="52" spans="2:11" ht="18.5" customHeight="1">
      <c r="B52" s="40" t="s">
        <v>92</v>
      </c>
      <c r="C52" s="55">
        <f>D12</f>
        <v>14.2</v>
      </c>
      <c r="D52" s="55">
        <f>D30</f>
        <v>17.899999999999999</v>
      </c>
      <c r="E52" s="55">
        <f>D36</f>
        <v>23.5</v>
      </c>
      <c r="F52" s="55">
        <f>C52+D52+E52</f>
        <v>55.599999999999994</v>
      </c>
      <c r="G52" s="35">
        <v>120</v>
      </c>
      <c r="I52" s="9"/>
      <c r="J52" s="9"/>
      <c r="K52" s="2"/>
    </row>
    <row r="53" spans="2:11" ht="18.5" customHeight="1">
      <c r="B53" s="40" t="s">
        <v>91</v>
      </c>
      <c r="C53" s="55">
        <v>0</v>
      </c>
      <c r="D53" s="55">
        <v>0</v>
      </c>
      <c r="E53" s="58">
        <f>D35</f>
        <v>11</v>
      </c>
      <c r="F53" s="58">
        <f>C53+D53+E53</f>
        <v>11</v>
      </c>
      <c r="G53" s="35">
        <v>100</v>
      </c>
      <c r="I53" s="9"/>
      <c r="J53" s="9"/>
      <c r="K53" s="2"/>
    </row>
    <row r="54" spans="2:11" ht="18.5" customHeight="1">
      <c r="B54" s="40" t="s">
        <v>90</v>
      </c>
      <c r="C54" s="55">
        <f>D10</f>
        <v>20.100000000000001</v>
      </c>
      <c r="D54" s="55">
        <v>0</v>
      </c>
      <c r="E54" s="55">
        <v>0</v>
      </c>
      <c r="F54" s="55">
        <f>C54+D54+E54</f>
        <v>20.100000000000001</v>
      </c>
      <c r="G54" s="35">
        <v>60</v>
      </c>
      <c r="I54" s="2"/>
      <c r="J54" s="2"/>
      <c r="K54" s="2"/>
    </row>
    <row r="55" spans="2:11" ht="18.5" customHeight="1">
      <c r="B55" s="40" t="s">
        <v>89</v>
      </c>
      <c r="C55" s="55">
        <v>0</v>
      </c>
      <c r="D55" s="55">
        <v>0</v>
      </c>
      <c r="E55" s="55">
        <v>0</v>
      </c>
      <c r="F55" s="55">
        <f>C55+D55+E55</f>
        <v>0</v>
      </c>
      <c r="G55" s="35">
        <v>0</v>
      </c>
      <c r="I55" s="2"/>
      <c r="J55" s="2"/>
      <c r="K55" s="2"/>
    </row>
    <row r="56" spans="2:11" ht="18.5" customHeight="1">
      <c r="B56" s="40" t="s">
        <v>55</v>
      </c>
      <c r="C56" s="55">
        <v>0</v>
      </c>
      <c r="D56" s="55">
        <f>D26</f>
        <v>27.8</v>
      </c>
      <c r="E56" s="113">
        <v>0</v>
      </c>
      <c r="F56" s="55">
        <f>C56+D56+E56</f>
        <v>27.8</v>
      </c>
      <c r="G56" s="35">
        <v>40</v>
      </c>
      <c r="I56" s="2"/>
      <c r="J56" s="2"/>
      <c r="K56" s="2"/>
    </row>
    <row r="57" spans="2:11" ht="18.5" customHeight="1">
      <c r="B57" s="40" t="s">
        <v>88</v>
      </c>
      <c r="C57" s="55">
        <v>0</v>
      </c>
      <c r="D57" s="55">
        <v>0</v>
      </c>
      <c r="E57" s="55">
        <f>D43</f>
        <v>13.1</v>
      </c>
      <c r="F57" s="55">
        <f>C57+D57+E57</f>
        <v>13.1</v>
      </c>
      <c r="G57" s="35">
        <v>90</v>
      </c>
      <c r="I57" s="2"/>
      <c r="J57" s="2"/>
      <c r="K57" s="2"/>
    </row>
    <row r="58" spans="2:11" ht="18.5" customHeight="1">
      <c r="B58" s="40" t="s">
        <v>54</v>
      </c>
      <c r="C58" s="55">
        <v>0</v>
      </c>
      <c r="D58" s="55">
        <v>0</v>
      </c>
      <c r="E58" s="55">
        <f>D42</f>
        <v>25.7</v>
      </c>
      <c r="F58" s="55">
        <f>C58+D58+E58</f>
        <v>25.7</v>
      </c>
      <c r="G58" s="35">
        <v>50</v>
      </c>
      <c r="I58" s="2"/>
      <c r="J58" s="2"/>
      <c r="K58" s="2"/>
    </row>
    <row r="59" spans="2:11" ht="18.5" customHeight="1">
      <c r="B59" s="40" t="s">
        <v>87</v>
      </c>
      <c r="C59" s="55">
        <v>0</v>
      </c>
      <c r="D59" s="55">
        <v>0</v>
      </c>
      <c r="E59" s="55">
        <v>0</v>
      </c>
      <c r="F59" s="55">
        <f>C59+D59+E59</f>
        <v>0</v>
      </c>
      <c r="G59" s="35">
        <v>0</v>
      </c>
      <c r="I59" s="2"/>
      <c r="J59" s="2"/>
      <c r="K59" s="2"/>
    </row>
    <row r="60" spans="2:11" ht="18.5" customHeight="1">
      <c r="B60" s="40" t="s">
        <v>86</v>
      </c>
      <c r="C60" s="55">
        <v>0</v>
      </c>
      <c r="D60" s="55">
        <v>0</v>
      </c>
      <c r="E60" s="35">
        <f>D40</f>
        <v>17.5</v>
      </c>
      <c r="F60" s="55">
        <f>C60+D60+E60</f>
        <v>17.5</v>
      </c>
      <c r="G60" s="35">
        <v>70</v>
      </c>
      <c r="I60" s="2"/>
      <c r="J60" s="2"/>
      <c r="K60" s="1"/>
    </row>
    <row r="61" spans="2:11" ht="18">
      <c r="B61" s="4"/>
      <c r="C61" s="4"/>
      <c r="D61" s="4"/>
      <c r="E61" s="4"/>
      <c r="F61" s="4"/>
      <c r="G61" s="4"/>
      <c r="H61" s="4"/>
      <c r="I61" s="4"/>
      <c r="J61" s="1"/>
      <c r="K61" s="1"/>
    </row>
    <row r="62" spans="2:11" ht="15.5" hidden="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ht="16.25" hidden="1" customHeight="1"/>
  </sheetData>
  <sortState xmlns:xlrd2="http://schemas.microsoft.com/office/spreadsheetml/2017/richdata2" ref="B4:C8">
    <sortCondition ref="C4:C8"/>
  </sortState>
  <mergeCells count="5">
    <mergeCell ref="B1:F1"/>
    <mergeCell ref="B2:F2"/>
    <mergeCell ref="B17:F17"/>
    <mergeCell ref="B32:F32"/>
    <mergeCell ref="B47:G47"/>
  </mergeCells>
  <pageMargins left="0.7" right="0.7" top="0.75" bottom="0.75" header="0.3" footer="0.3"/>
  <pageSetup scale="60" orientation="portrait" r:id="rId1"/>
  <headerFooter>
    <oddFooter>&amp;L&amp;1#&amp;"Calibri"&amp;10&amp;K000000Internal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2FFACE-1253-8546-BB7C-31F43B832661}">
  <sheetPr>
    <tabColor rgb="FF92D050"/>
    <pageSetUpPr fitToPage="1"/>
  </sheetPr>
  <dimension ref="A1:K63"/>
  <sheetViews>
    <sheetView showGridLines="0" topLeftCell="B27" zoomScale="65" zoomScaleNormal="120" workbookViewId="0">
      <selection activeCell="G58" sqref="G58"/>
    </sheetView>
  </sheetViews>
  <sheetFormatPr defaultColWidth="0" defaultRowHeight="0" customHeight="1" zeroHeight="1"/>
  <cols>
    <col min="1" max="1" width="3.6640625" customWidth="1"/>
    <col min="2" max="2" width="33" customWidth="1"/>
    <col min="3" max="7" width="15.83203125" customWidth="1"/>
    <col min="8" max="8" width="3.6640625" customWidth="1"/>
    <col min="9" max="10" width="15.83203125" hidden="1" customWidth="1"/>
    <col min="11" max="16384" width="10.83203125" hidden="1"/>
  </cols>
  <sheetData>
    <row r="1" spans="2:11" ht="18.5" customHeight="1">
      <c r="B1" s="31" t="s">
        <v>9</v>
      </c>
      <c r="C1" s="31"/>
      <c r="D1" s="31"/>
      <c r="E1" s="31"/>
      <c r="F1" s="31"/>
      <c r="G1" s="6"/>
      <c r="H1" s="6"/>
      <c r="I1" s="6"/>
      <c r="J1" s="6"/>
      <c r="K1" s="2"/>
    </row>
    <row r="2" spans="2:11" ht="18.5" customHeight="1">
      <c r="B2" s="53" t="s">
        <v>68</v>
      </c>
      <c r="C2" s="53"/>
      <c r="D2" s="53"/>
      <c r="E2" s="53"/>
      <c r="F2" s="53"/>
      <c r="G2" s="6"/>
      <c r="H2" s="7"/>
      <c r="I2" s="7"/>
      <c r="J2" s="7"/>
      <c r="K2" s="2"/>
    </row>
    <row r="3" spans="2:11" ht="18.5" customHeight="1">
      <c r="B3" s="54"/>
      <c r="C3" s="54" t="s">
        <v>30</v>
      </c>
      <c r="D3" s="54" t="s">
        <v>28</v>
      </c>
      <c r="E3" s="54" t="s">
        <v>23</v>
      </c>
      <c r="F3" s="54" t="s">
        <v>1</v>
      </c>
      <c r="G3" s="11"/>
      <c r="H3" s="8"/>
      <c r="J3" s="8"/>
      <c r="K3" s="2"/>
    </row>
    <row r="4" spans="2:11" ht="18.5" customHeight="1">
      <c r="B4" s="66" t="s">
        <v>97</v>
      </c>
      <c r="C4" s="66">
        <v>12</v>
      </c>
      <c r="D4" s="55">
        <v>15.5</v>
      </c>
      <c r="E4" s="54"/>
      <c r="F4" s="54"/>
      <c r="G4" s="11"/>
      <c r="H4" s="8"/>
      <c r="J4" s="8"/>
      <c r="K4" s="2"/>
    </row>
    <row r="5" spans="2:11" ht="18.5" customHeight="1">
      <c r="B5" s="66" t="s">
        <v>81</v>
      </c>
      <c r="C5" s="66">
        <v>14</v>
      </c>
      <c r="D5" s="55" t="s">
        <v>57</v>
      </c>
      <c r="E5" s="55"/>
      <c r="F5" s="55"/>
      <c r="G5" s="11"/>
      <c r="H5" s="8"/>
      <c r="J5" s="8"/>
      <c r="K5" s="2"/>
    </row>
    <row r="6" spans="2:11" ht="18.5" customHeight="1">
      <c r="B6" s="66" t="s">
        <v>38</v>
      </c>
      <c r="C6" s="66">
        <v>25</v>
      </c>
      <c r="D6" s="55">
        <v>14.1</v>
      </c>
      <c r="E6" s="55">
        <v>4</v>
      </c>
      <c r="F6" s="55">
        <v>70</v>
      </c>
      <c r="G6" s="11"/>
      <c r="H6" s="8"/>
      <c r="J6" s="8"/>
      <c r="K6" s="2"/>
    </row>
    <row r="7" spans="2:11" ht="18.5" customHeight="1">
      <c r="B7" s="66" t="s">
        <v>103</v>
      </c>
      <c r="C7" s="66">
        <v>8</v>
      </c>
      <c r="D7" s="55" t="s">
        <v>57</v>
      </c>
      <c r="E7" s="55"/>
      <c r="F7" s="55"/>
      <c r="G7" s="11"/>
      <c r="H7" s="8"/>
      <c r="J7" s="8"/>
      <c r="K7" s="2"/>
    </row>
    <row r="8" spans="2:11" ht="18.5" customHeight="1">
      <c r="B8" s="66" t="s">
        <v>35</v>
      </c>
      <c r="C8" s="66">
        <v>23</v>
      </c>
      <c r="D8" s="55">
        <v>4.3</v>
      </c>
      <c r="E8" s="55">
        <v>2</v>
      </c>
      <c r="F8" s="55">
        <v>90</v>
      </c>
      <c r="G8" s="11"/>
      <c r="H8" s="8"/>
      <c r="J8" s="8"/>
      <c r="K8" s="2"/>
    </row>
    <row r="9" spans="2:11" ht="18.5" customHeight="1">
      <c r="B9" s="66" t="s">
        <v>102</v>
      </c>
      <c r="C9" s="66">
        <v>11</v>
      </c>
      <c r="D9" s="58" t="s">
        <v>57</v>
      </c>
      <c r="E9" s="55"/>
      <c r="F9" s="55"/>
      <c r="G9" s="11"/>
      <c r="H9" s="8"/>
      <c r="J9" s="8"/>
      <c r="K9" s="2"/>
    </row>
    <row r="10" spans="2:11" ht="18.5" customHeight="1">
      <c r="B10" s="66" t="s">
        <v>45</v>
      </c>
      <c r="C10" s="66">
        <v>7</v>
      </c>
      <c r="D10" s="55" t="s">
        <v>57</v>
      </c>
      <c r="E10" s="55"/>
      <c r="F10" s="55"/>
      <c r="G10" s="11"/>
      <c r="H10" s="8"/>
      <c r="J10" s="8"/>
      <c r="K10" s="2"/>
    </row>
    <row r="11" spans="2:11" ht="18.5" customHeight="1">
      <c r="B11" s="66" t="s">
        <v>53</v>
      </c>
      <c r="C11" s="66">
        <v>3</v>
      </c>
      <c r="D11" s="55">
        <v>12.6</v>
      </c>
      <c r="E11" s="55">
        <v>3</v>
      </c>
      <c r="F11" s="55">
        <v>80</v>
      </c>
      <c r="G11" s="11"/>
      <c r="H11" s="8"/>
      <c r="J11" s="8"/>
      <c r="K11" s="2"/>
    </row>
    <row r="12" spans="2:11" ht="18.5" customHeight="1">
      <c r="B12" s="66" t="s">
        <v>101</v>
      </c>
      <c r="C12" s="66">
        <v>24</v>
      </c>
      <c r="D12" s="55">
        <v>3.7</v>
      </c>
      <c r="E12" s="55">
        <v>1</v>
      </c>
      <c r="F12" s="55">
        <v>100</v>
      </c>
      <c r="G12" s="11"/>
      <c r="H12" s="8"/>
      <c r="J12" s="8"/>
      <c r="K12" s="2"/>
    </row>
    <row r="13" spans="2:11" ht="18.5" customHeight="1">
      <c r="B13" s="66" t="s">
        <v>33</v>
      </c>
      <c r="C13" s="66">
        <v>13</v>
      </c>
      <c r="D13" s="55" t="s">
        <v>57</v>
      </c>
      <c r="E13" s="55"/>
      <c r="F13" s="55"/>
      <c r="G13" s="11"/>
      <c r="H13" s="8"/>
      <c r="J13" s="8"/>
      <c r="K13" s="2"/>
    </row>
    <row r="14" spans="2:11" ht="18.5" customHeight="1">
      <c r="B14" s="66" t="s">
        <v>100</v>
      </c>
      <c r="C14" s="66">
        <v>15</v>
      </c>
      <c r="D14" s="60">
        <v>13.7</v>
      </c>
      <c r="E14" s="60">
        <v>5</v>
      </c>
      <c r="F14" s="35">
        <v>60</v>
      </c>
      <c r="G14" s="2"/>
      <c r="H14" s="9"/>
      <c r="J14" s="9"/>
      <c r="K14" s="2"/>
    </row>
    <row r="15" spans="2:11" ht="18.5" customHeight="1">
      <c r="B15" s="66" t="s">
        <v>17</v>
      </c>
      <c r="C15" s="66">
        <v>5</v>
      </c>
      <c r="D15" s="60" t="s">
        <v>57</v>
      </c>
      <c r="E15" s="60"/>
      <c r="F15" s="35"/>
      <c r="G15" s="2"/>
      <c r="H15" s="9"/>
      <c r="I15" s="3"/>
      <c r="J15" s="9"/>
      <c r="K15" s="2"/>
    </row>
    <row r="16" spans="2:11" ht="18.5" customHeight="1">
      <c r="B16" s="2"/>
      <c r="C16" s="2"/>
      <c r="D16" s="2"/>
      <c r="E16" s="2"/>
      <c r="F16" s="2"/>
      <c r="G16" s="2"/>
      <c r="H16" s="9"/>
      <c r="I16" s="3"/>
      <c r="J16" s="9"/>
      <c r="K16" s="2"/>
    </row>
    <row r="17" spans="2:11" ht="18.5" customHeight="1">
      <c r="B17" s="53" t="s">
        <v>132</v>
      </c>
      <c r="C17" s="53"/>
      <c r="D17" s="53"/>
      <c r="E17" s="53"/>
      <c r="F17" s="53"/>
      <c r="G17" s="6"/>
      <c r="H17" s="7"/>
      <c r="I17" s="7"/>
      <c r="J17" s="7"/>
      <c r="K17" s="2"/>
    </row>
    <row r="18" spans="2:11" ht="18.5" customHeight="1">
      <c r="B18" s="54"/>
      <c r="C18" s="54" t="s">
        <v>30</v>
      </c>
      <c r="D18" s="54" t="s">
        <v>28</v>
      </c>
      <c r="E18" s="54" t="s">
        <v>23</v>
      </c>
      <c r="F18" s="54" t="s">
        <v>1</v>
      </c>
      <c r="G18" s="11"/>
      <c r="H18" s="8"/>
      <c r="I18" s="8"/>
      <c r="J18" s="8"/>
      <c r="K18" s="2"/>
    </row>
    <row r="19" spans="2:11" ht="18.5" customHeight="1">
      <c r="B19" s="66" t="s">
        <v>33</v>
      </c>
      <c r="C19" s="66">
        <v>12</v>
      </c>
      <c r="D19" s="55">
        <v>4.4000000000000004</v>
      </c>
      <c r="E19" s="55">
        <v>1</v>
      </c>
      <c r="F19" s="55">
        <v>100</v>
      </c>
      <c r="G19" s="11"/>
      <c r="H19" s="8"/>
      <c r="I19" s="8"/>
      <c r="J19" s="8"/>
      <c r="K19" s="2"/>
    </row>
    <row r="20" spans="2:11" ht="18.5" customHeight="1">
      <c r="B20" s="66" t="s">
        <v>100</v>
      </c>
      <c r="C20" s="66">
        <v>25</v>
      </c>
      <c r="D20" s="55" t="s">
        <v>57</v>
      </c>
      <c r="E20" s="55"/>
      <c r="F20" s="55"/>
      <c r="G20" s="11"/>
      <c r="H20" s="8"/>
      <c r="I20" s="8"/>
      <c r="J20" s="8"/>
      <c r="K20" s="2"/>
    </row>
    <row r="21" spans="2:11" ht="18.5" customHeight="1">
      <c r="B21" s="66" t="s">
        <v>17</v>
      </c>
      <c r="C21" s="66">
        <v>13</v>
      </c>
      <c r="D21" s="55">
        <v>13.3</v>
      </c>
      <c r="E21" s="55" t="s">
        <v>136</v>
      </c>
      <c r="F21" s="55">
        <v>75</v>
      </c>
      <c r="G21" s="11"/>
      <c r="H21" s="8"/>
      <c r="I21" s="8"/>
      <c r="J21" s="8"/>
      <c r="K21" s="2"/>
    </row>
    <row r="22" spans="2:11" ht="18.5" customHeight="1">
      <c r="B22" s="66" t="s">
        <v>97</v>
      </c>
      <c r="C22" s="66">
        <v>5</v>
      </c>
      <c r="D22" s="55">
        <v>13.7</v>
      </c>
      <c r="E22" s="55" t="s">
        <v>135</v>
      </c>
      <c r="F22" s="55">
        <v>55</v>
      </c>
      <c r="G22" s="11"/>
      <c r="H22" s="8"/>
      <c r="I22" s="8"/>
      <c r="J22" s="8"/>
      <c r="K22" s="2"/>
    </row>
    <row r="23" spans="2:11" ht="18.5" customHeight="1">
      <c r="B23" s="66" t="s">
        <v>81</v>
      </c>
      <c r="C23" s="66">
        <v>15</v>
      </c>
      <c r="D23" s="55">
        <v>13.7</v>
      </c>
      <c r="E23" s="55" t="s">
        <v>135</v>
      </c>
      <c r="F23" s="55">
        <v>55</v>
      </c>
      <c r="G23" s="11"/>
      <c r="H23" s="8"/>
      <c r="I23" s="8"/>
      <c r="J23" s="8"/>
      <c r="K23" s="2"/>
    </row>
    <row r="24" spans="2:11" ht="18.5" customHeight="1">
      <c r="B24" s="66" t="s">
        <v>38</v>
      </c>
      <c r="C24" s="66">
        <v>24</v>
      </c>
      <c r="D24" s="55" t="s">
        <v>57</v>
      </c>
      <c r="E24" s="55"/>
      <c r="F24" s="55"/>
      <c r="G24" s="11"/>
      <c r="H24" s="8"/>
      <c r="I24" s="8"/>
      <c r="J24" s="8"/>
      <c r="K24" s="2"/>
    </row>
    <row r="25" spans="2:11" ht="18.5" customHeight="1">
      <c r="B25" s="66" t="s">
        <v>103</v>
      </c>
      <c r="C25" s="66">
        <v>14</v>
      </c>
      <c r="D25" s="55" t="s">
        <v>57</v>
      </c>
      <c r="E25" s="55"/>
      <c r="F25" s="55"/>
      <c r="G25" s="11"/>
      <c r="H25" s="8"/>
      <c r="I25" s="8"/>
      <c r="J25" s="8"/>
      <c r="K25" s="2"/>
    </row>
    <row r="26" spans="2:11" ht="18.5" customHeight="1">
      <c r="B26" s="66" t="s">
        <v>35</v>
      </c>
      <c r="C26" s="66">
        <v>7</v>
      </c>
      <c r="D26" s="55">
        <v>13.3</v>
      </c>
      <c r="E26" s="55" t="s">
        <v>136</v>
      </c>
      <c r="F26" s="55">
        <v>75</v>
      </c>
      <c r="G26" s="11"/>
      <c r="H26" s="8"/>
      <c r="I26" s="8"/>
      <c r="J26" s="8"/>
      <c r="K26" s="2"/>
    </row>
    <row r="27" spans="2:11" ht="18.5" customHeight="1">
      <c r="B27" s="66" t="s">
        <v>102</v>
      </c>
      <c r="C27" s="66">
        <v>3</v>
      </c>
      <c r="D27" s="55" t="s">
        <v>57</v>
      </c>
      <c r="E27" s="55"/>
      <c r="F27" s="55"/>
      <c r="G27" s="11"/>
      <c r="H27" s="8"/>
      <c r="I27" s="8"/>
      <c r="J27" s="8"/>
      <c r="K27" s="2"/>
    </row>
    <row r="28" spans="2:11" ht="18.5" customHeight="1">
      <c r="B28" s="66" t="s">
        <v>45</v>
      </c>
      <c r="C28" s="66">
        <v>9</v>
      </c>
      <c r="D28" s="60" t="s">
        <v>57</v>
      </c>
      <c r="E28" s="60"/>
      <c r="F28" s="35"/>
      <c r="G28" s="2"/>
      <c r="H28" s="9"/>
      <c r="I28" s="9"/>
      <c r="J28" s="9"/>
      <c r="K28" s="2"/>
    </row>
    <row r="29" spans="2:11" ht="18.5" customHeight="1">
      <c r="B29" s="66" t="s">
        <v>53</v>
      </c>
      <c r="C29" s="66">
        <v>23</v>
      </c>
      <c r="D29" s="60" t="s">
        <v>57</v>
      </c>
      <c r="E29" s="60"/>
      <c r="F29" s="35"/>
      <c r="G29" s="2"/>
      <c r="H29" s="9"/>
      <c r="I29" s="9"/>
      <c r="J29" s="9"/>
      <c r="K29" s="2"/>
    </row>
    <row r="30" spans="2:11" ht="18.5" customHeight="1">
      <c r="B30" s="66" t="s">
        <v>101</v>
      </c>
      <c r="C30" s="66">
        <v>11</v>
      </c>
      <c r="D30" s="60">
        <v>5.6</v>
      </c>
      <c r="E30" s="60">
        <v>2</v>
      </c>
      <c r="F30" s="35">
        <v>90</v>
      </c>
      <c r="G30" s="2"/>
      <c r="H30" s="9"/>
      <c r="I30" s="9"/>
      <c r="J30" s="9"/>
      <c r="K30" s="2"/>
    </row>
    <row r="31" spans="2:11" ht="18.5" customHeight="1">
      <c r="B31" s="2"/>
      <c r="C31" s="2"/>
      <c r="D31" s="2"/>
      <c r="E31" s="2"/>
      <c r="F31" s="2"/>
      <c r="G31" s="2"/>
      <c r="H31" s="9"/>
      <c r="I31" s="9"/>
      <c r="J31" s="9"/>
      <c r="K31" s="2"/>
    </row>
    <row r="32" spans="2:11" ht="18.5" customHeight="1">
      <c r="B32" s="53" t="s">
        <v>133</v>
      </c>
      <c r="C32" s="53"/>
      <c r="D32" s="53"/>
      <c r="E32" s="53"/>
      <c r="F32" s="53"/>
      <c r="G32" s="6"/>
      <c r="H32" s="7"/>
      <c r="I32" s="7"/>
      <c r="J32" s="7"/>
      <c r="K32" s="2"/>
    </row>
    <row r="33" spans="2:11" ht="18.5" customHeight="1">
      <c r="B33" s="54"/>
      <c r="C33" s="54" t="s">
        <v>30</v>
      </c>
      <c r="D33" s="54" t="s">
        <v>28</v>
      </c>
      <c r="E33" s="54" t="s">
        <v>23</v>
      </c>
      <c r="F33" s="54" t="s">
        <v>1</v>
      </c>
      <c r="G33" s="11"/>
      <c r="H33" s="8"/>
      <c r="I33" s="8"/>
      <c r="J33" s="8"/>
      <c r="K33" s="2"/>
    </row>
    <row r="34" spans="2:11" ht="18.5" customHeight="1">
      <c r="B34" s="66" t="s">
        <v>45</v>
      </c>
      <c r="C34" s="35">
        <v>24</v>
      </c>
      <c r="D34" s="55">
        <v>12.8</v>
      </c>
      <c r="E34" s="54"/>
      <c r="F34" s="54"/>
      <c r="G34" s="11"/>
      <c r="H34" s="8"/>
      <c r="I34" s="8"/>
      <c r="J34" s="8"/>
      <c r="K34" s="2"/>
    </row>
    <row r="35" spans="2:11" ht="18.5" customHeight="1">
      <c r="B35" s="66" t="s">
        <v>53</v>
      </c>
      <c r="C35" s="35">
        <v>16</v>
      </c>
      <c r="D35" s="55" t="s">
        <v>57</v>
      </c>
      <c r="E35" s="54"/>
      <c r="F35" s="54"/>
      <c r="G35" s="11"/>
      <c r="H35" s="8"/>
      <c r="I35" s="8"/>
      <c r="J35" s="8"/>
      <c r="K35" s="2"/>
    </row>
    <row r="36" spans="2:11" ht="18.5" customHeight="1">
      <c r="B36" s="66" t="s">
        <v>101</v>
      </c>
      <c r="C36" s="35">
        <v>13</v>
      </c>
      <c r="D36" s="55" t="s">
        <v>57</v>
      </c>
      <c r="E36" s="54"/>
      <c r="F36" s="54"/>
      <c r="G36" s="11"/>
      <c r="H36" s="8"/>
      <c r="I36" s="8"/>
      <c r="J36" s="8"/>
      <c r="K36" s="2"/>
    </row>
    <row r="37" spans="2:11" ht="18.5" customHeight="1">
      <c r="B37" s="66" t="s">
        <v>33</v>
      </c>
      <c r="C37" s="35">
        <v>7</v>
      </c>
      <c r="D37" s="55" t="s">
        <v>57</v>
      </c>
      <c r="E37" s="55"/>
      <c r="F37" s="55"/>
      <c r="G37" s="11"/>
      <c r="H37" s="8"/>
      <c r="I37" s="8"/>
      <c r="J37" s="8"/>
      <c r="K37" s="2"/>
    </row>
    <row r="38" spans="2:11" ht="18.5" customHeight="1">
      <c r="B38" s="66" t="s">
        <v>100</v>
      </c>
      <c r="C38" s="35">
        <v>5</v>
      </c>
      <c r="D38" s="58">
        <v>5</v>
      </c>
      <c r="E38" s="55">
        <v>4</v>
      </c>
      <c r="F38" s="55">
        <v>70</v>
      </c>
      <c r="G38" s="11"/>
      <c r="H38" s="8"/>
      <c r="I38" s="8"/>
      <c r="J38" s="8"/>
      <c r="K38" s="2"/>
    </row>
    <row r="39" spans="2:11" ht="18.5" customHeight="1">
      <c r="B39" s="66" t="s">
        <v>17</v>
      </c>
      <c r="C39" s="35">
        <v>25</v>
      </c>
      <c r="D39" s="58">
        <v>3.9</v>
      </c>
      <c r="E39" s="55">
        <v>2</v>
      </c>
      <c r="F39" s="55">
        <v>90</v>
      </c>
      <c r="G39" s="11"/>
      <c r="H39" s="8"/>
      <c r="I39" s="8"/>
      <c r="J39" s="8"/>
      <c r="K39" s="2"/>
    </row>
    <row r="40" spans="2:11" ht="18.5" customHeight="1">
      <c r="B40" s="66" t="s">
        <v>97</v>
      </c>
      <c r="C40" s="35">
        <v>11</v>
      </c>
      <c r="D40" s="55">
        <v>5.2</v>
      </c>
      <c r="E40" s="55">
        <v>5</v>
      </c>
      <c r="F40" s="55">
        <v>60</v>
      </c>
      <c r="G40" s="11"/>
      <c r="H40" s="8"/>
      <c r="I40" s="8"/>
      <c r="J40" s="8"/>
      <c r="K40" s="2"/>
    </row>
    <row r="41" spans="2:11" ht="18.5" customHeight="1">
      <c r="B41" s="66" t="s">
        <v>81</v>
      </c>
      <c r="C41" s="35">
        <v>3</v>
      </c>
      <c r="D41" s="55">
        <v>3.5</v>
      </c>
      <c r="E41" s="55">
        <v>1</v>
      </c>
      <c r="F41" s="55">
        <v>100</v>
      </c>
      <c r="G41" s="11"/>
      <c r="H41" s="8"/>
      <c r="I41" s="8"/>
      <c r="J41" s="8"/>
      <c r="K41" s="2"/>
    </row>
    <row r="42" spans="2:11" ht="18.5" customHeight="1">
      <c r="B42" s="66" t="s">
        <v>38</v>
      </c>
      <c r="C42" s="35">
        <v>9</v>
      </c>
      <c r="D42" s="55">
        <v>4.3</v>
      </c>
      <c r="E42" s="55">
        <v>3</v>
      </c>
      <c r="F42" s="55">
        <v>80</v>
      </c>
      <c r="G42" s="11"/>
      <c r="H42" s="8"/>
      <c r="I42" s="8"/>
      <c r="J42" s="8"/>
      <c r="K42" s="2"/>
    </row>
    <row r="43" spans="2:11" ht="18.5" customHeight="1">
      <c r="B43" s="66" t="s">
        <v>103</v>
      </c>
      <c r="C43" s="35">
        <v>15</v>
      </c>
      <c r="D43" s="55" t="s">
        <v>57</v>
      </c>
      <c r="E43" s="54"/>
      <c r="F43" s="54"/>
      <c r="G43" s="11"/>
      <c r="H43" s="8"/>
      <c r="I43" s="8"/>
      <c r="J43" s="8"/>
      <c r="K43" s="2"/>
    </row>
    <row r="44" spans="2:11" ht="18.5" customHeight="1">
      <c r="B44" s="66" t="s">
        <v>35</v>
      </c>
      <c r="C44" s="35">
        <v>12</v>
      </c>
      <c r="D44" s="55" t="s">
        <v>57</v>
      </c>
      <c r="E44" s="54"/>
      <c r="F44" s="54"/>
      <c r="G44" s="11"/>
      <c r="H44" s="8"/>
      <c r="I44" s="8"/>
      <c r="J44" s="8"/>
      <c r="K44" s="2"/>
    </row>
    <row r="45" spans="2:11" ht="18.5" customHeight="1">
      <c r="B45" s="66" t="s">
        <v>102</v>
      </c>
      <c r="C45" s="35">
        <v>14</v>
      </c>
      <c r="D45" s="60" t="s">
        <v>57</v>
      </c>
      <c r="E45" s="63"/>
      <c r="F45" s="56"/>
      <c r="G45" s="2"/>
      <c r="H45" s="9"/>
      <c r="I45" s="9"/>
      <c r="J45" s="9"/>
      <c r="K45" s="2"/>
    </row>
    <row r="46" spans="2:11" ht="18.5" customHeight="1">
      <c r="B46" s="2"/>
      <c r="C46" s="2"/>
      <c r="D46" s="2"/>
      <c r="E46" s="2"/>
      <c r="F46" s="2"/>
      <c r="G46" s="2"/>
      <c r="H46" s="2"/>
      <c r="I46" s="9"/>
      <c r="J46" s="9"/>
      <c r="K46" s="2"/>
    </row>
    <row r="47" spans="2:11" ht="18.5" customHeight="1">
      <c r="B47" s="53" t="s">
        <v>24</v>
      </c>
      <c r="C47" s="53"/>
      <c r="D47" s="53"/>
      <c r="E47" s="53"/>
      <c r="F47" s="53"/>
      <c r="G47" s="53"/>
      <c r="H47" s="10"/>
      <c r="I47" s="7"/>
      <c r="J47" s="7"/>
      <c r="K47" s="2"/>
    </row>
    <row r="48" spans="2:11" ht="18.5" customHeight="1">
      <c r="B48" s="54"/>
      <c r="C48" s="55" t="s">
        <v>25</v>
      </c>
      <c r="D48" s="55" t="s">
        <v>26</v>
      </c>
      <c r="E48" s="55" t="s">
        <v>27</v>
      </c>
      <c r="F48" s="55" t="s">
        <v>5</v>
      </c>
      <c r="G48" s="55" t="s">
        <v>1</v>
      </c>
      <c r="I48" s="8"/>
      <c r="J48" s="8"/>
      <c r="K48" s="2"/>
    </row>
    <row r="49" spans="2:11" ht="18.5" customHeight="1">
      <c r="B49" s="81" t="s">
        <v>17</v>
      </c>
      <c r="C49" s="108">
        <v>0</v>
      </c>
      <c r="D49" s="108">
        <f>D21</f>
        <v>13.3</v>
      </c>
      <c r="E49" s="109">
        <f>D39</f>
        <v>3.9</v>
      </c>
      <c r="F49" s="36">
        <f>C49+D49+E49</f>
        <v>17.2</v>
      </c>
      <c r="G49" s="36">
        <v>95</v>
      </c>
      <c r="I49" s="9"/>
      <c r="J49" s="9"/>
      <c r="K49" s="2"/>
    </row>
    <row r="50" spans="2:11" ht="18.5" customHeight="1">
      <c r="B50" s="81" t="s">
        <v>100</v>
      </c>
      <c r="C50" s="115">
        <f>D14</f>
        <v>13.7</v>
      </c>
      <c r="D50" s="108">
        <v>0</v>
      </c>
      <c r="E50" s="109">
        <f>D38</f>
        <v>5</v>
      </c>
      <c r="F50" s="36">
        <f t="shared" ref="F50:F60" si="0">C50+D50+E50</f>
        <v>18.7</v>
      </c>
      <c r="G50" s="36">
        <v>60</v>
      </c>
      <c r="I50" s="9"/>
      <c r="J50" s="9"/>
      <c r="K50" s="2"/>
    </row>
    <row r="51" spans="2:11" ht="18.5" customHeight="1">
      <c r="B51" s="81" t="s">
        <v>33</v>
      </c>
      <c r="C51" s="108">
        <v>0</v>
      </c>
      <c r="D51" s="108">
        <f>D19</f>
        <v>4.4000000000000004</v>
      </c>
      <c r="E51" s="108">
        <v>0</v>
      </c>
      <c r="F51" s="36">
        <f t="shared" si="0"/>
        <v>4.4000000000000004</v>
      </c>
      <c r="G51" s="36">
        <v>50</v>
      </c>
      <c r="I51" s="9"/>
      <c r="J51" s="9"/>
      <c r="K51" s="2"/>
    </row>
    <row r="52" spans="2:11" ht="18.5" customHeight="1">
      <c r="B52" s="81" t="s">
        <v>101</v>
      </c>
      <c r="C52" s="108">
        <f>D12</f>
        <v>3.7</v>
      </c>
      <c r="D52" s="108">
        <f>D30</f>
        <v>5.6</v>
      </c>
      <c r="E52" s="108">
        <v>0</v>
      </c>
      <c r="F52" s="36">
        <f t="shared" si="0"/>
        <v>9.3000000000000007</v>
      </c>
      <c r="G52" s="36">
        <v>110</v>
      </c>
      <c r="I52" s="9"/>
      <c r="J52" s="9"/>
      <c r="K52" s="2"/>
    </row>
    <row r="53" spans="2:11" ht="18.5" customHeight="1">
      <c r="B53" s="81" t="s">
        <v>53</v>
      </c>
      <c r="C53" s="108">
        <f>D11</f>
        <v>12.6</v>
      </c>
      <c r="D53" s="108">
        <v>0</v>
      </c>
      <c r="E53" s="108">
        <v>0</v>
      </c>
      <c r="F53" s="36">
        <f t="shared" si="0"/>
        <v>12.6</v>
      </c>
      <c r="G53" s="36">
        <v>40</v>
      </c>
      <c r="I53" s="9"/>
      <c r="J53" s="9"/>
      <c r="K53" s="2"/>
    </row>
    <row r="54" spans="2:11" ht="18.5" customHeight="1">
      <c r="B54" s="81" t="s">
        <v>45</v>
      </c>
      <c r="C54" s="108">
        <v>0</v>
      </c>
      <c r="D54" s="108">
        <v>0</v>
      </c>
      <c r="E54" s="108">
        <f>D34</f>
        <v>12.8</v>
      </c>
      <c r="F54" s="36">
        <f t="shared" si="0"/>
        <v>12.8</v>
      </c>
      <c r="G54" s="36">
        <v>30</v>
      </c>
      <c r="I54" s="2"/>
      <c r="J54" s="2"/>
      <c r="K54" s="2"/>
    </row>
    <row r="55" spans="2:11" ht="18.5" customHeight="1">
      <c r="B55" s="81" t="s">
        <v>102</v>
      </c>
      <c r="C55" s="108">
        <v>0</v>
      </c>
      <c r="D55" s="108">
        <v>0</v>
      </c>
      <c r="E55" s="108">
        <v>0</v>
      </c>
      <c r="F55" s="36">
        <f t="shared" si="0"/>
        <v>0</v>
      </c>
      <c r="G55" s="36">
        <v>0</v>
      </c>
      <c r="I55" s="2"/>
      <c r="J55" s="2"/>
      <c r="K55" s="2"/>
    </row>
    <row r="56" spans="2:11" ht="18.5" customHeight="1">
      <c r="B56" s="81" t="s">
        <v>35</v>
      </c>
      <c r="C56" s="115">
        <f>D8</f>
        <v>4.3</v>
      </c>
      <c r="D56" s="108">
        <f>D26</f>
        <v>13.3</v>
      </c>
      <c r="E56" s="108">
        <v>0</v>
      </c>
      <c r="F56" s="36">
        <f t="shared" si="0"/>
        <v>17.600000000000001</v>
      </c>
      <c r="G56" s="36">
        <v>80</v>
      </c>
      <c r="I56" s="2"/>
      <c r="J56" s="2"/>
      <c r="K56" s="2"/>
    </row>
    <row r="57" spans="2:11" ht="18.5" customHeight="1">
      <c r="B57" s="81" t="s">
        <v>103</v>
      </c>
      <c r="C57" s="108">
        <v>0</v>
      </c>
      <c r="D57" s="108">
        <v>0</v>
      </c>
      <c r="E57" s="108">
        <v>0</v>
      </c>
      <c r="F57" s="36">
        <f t="shared" si="0"/>
        <v>0</v>
      </c>
      <c r="G57" s="36">
        <v>0</v>
      </c>
      <c r="I57" s="2"/>
      <c r="J57" s="2"/>
      <c r="K57" s="2"/>
    </row>
    <row r="58" spans="2:11" ht="18.5" customHeight="1">
      <c r="B58" s="81" t="s">
        <v>38</v>
      </c>
      <c r="C58" s="115">
        <f>D6</f>
        <v>14.1</v>
      </c>
      <c r="D58" s="108">
        <v>0</v>
      </c>
      <c r="E58" s="108">
        <f>D42</f>
        <v>4.3</v>
      </c>
      <c r="F58" s="36">
        <f t="shared" si="0"/>
        <v>18.399999999999999</v>
      </c>
      <c r="G58" s="36">
        <v>70</v>
      </c>
      <c r="I58" s="2"/>
      <c r="J58" s="2"/>
      <c r="K58" s="2"/>
    </row>
    <row r="59" spans="2:11" ht="18.5" customHeight="1">
      <c r="B59" s="81" t="s">
        <v>81</v>
      </c>
      <c r="C59" s="108">
        <v>0</v>
      </c>
      <c r="D59" s="108">
        <f>D23</f>
        <v>13.7</v>
      </c>
      <c r="E59" s="109">
        <f>D41</f>
        <v>3.5</v>
      </c>
      <c r="F59" s="36">
        <f t="shared" si="0"/>
        <v>17.2</v>
      </c>
      <c r="G59" s="36">
        <v>95</v>
      </c>
      <c r="I59" s="2"/>
      <c r="J59" s="2"/>
      <c r="K59" s="2"/>
    </row>
    <row r="60" spans="2:11" ht="18.5" customHeight="1">
      <c r="B60" s="66" t="s">
        <v>97</v>
      </c>
      <c r="C60" s="55">
        <f>D4</f>
        <v>15.5</v>
      </c>
      <c r="D60" s="55">
        <f>D22</f>
        <v>13.7</v>
      </c>
      <c r="E60" s="35">
        <f>D40</f>
        <v>5.2</v>
      </c>
      <c r="F60" s="35">
        <f t="shared" si="0"/>
        <v>34.4</v>
      </c>
      <c r="G60" s="35">
        <v>120</v>
      </c>
      <c r="I60" s="2"/>
      <c r="J60" s="2"/>
      <c r="K60" s="1"/>
    </row>
    <row r="61" spans="2:11" ht="18">
      <c r="B61" s="4"/>
      <c r="C61" s="4"/>
      <c r="D61" s="4"/>
      <c r="E61" s="4"/>
      <c r="F61" s="4"/>
      <c r="G61" s="4"/>
      <c r="H61" s="4"/>
      <c r="I61" s="4"/>
      <c r="J61" s="1"/>
      <c r="K61" s="1"/>
    </row>
    <row r="62" spans="2:11" ht="15.5" hidden="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 ht="16.25" hidden="1" customHeight="1"/>
  </sheetData>
  <mergeCells count="5">
    <mergeCell ref="B1:F1"/>
    <mergeCell ref="B2:F2"/>
    <mergeCell ref="B17:F17"/>
    <mergeCell ref="B32:F32"/>
    <mergeCell ref="B47:G47"/>
  </mergeCells>
  <pageMargins left="0.7" right="0.7" top="0.75" bottom="0.75" header="0.3" footer="0.3"/>
  <pageSetup scale="60" orientation="portrait" r:id="rId1"/>
  <headerFooter>
    <oddFooter>&amp;L&amp;1#&amp;"Calibri"&amp;10&amp;K000000Internal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AC236-164E-EF4B-9076-05A374E05A14}">
  <sheetPr>
    <tabColor rgb="FF92D050"/>
    <pageSetUpPr fitToPage="1"/>
  </sheetPr>
  <dimension ref="A1:K71"/>
  <sheetViews>
    <sheetView showGridLines="0" topLeftCell="B42" zoomScale="68" zoomScaleNormal="110" zoomScaleSheetLayoutView="40" workbookViewId="0">
      <selection activeCell="G61" sqref="G61"/>
    </sheetView>
  </sheetViews>
  <sheetFormatPr defaultColWidth="0" defaultRowHeight="0" customHeight="1" zeroHeight="1"/>
  <cols>
    <col min="1" max="1" width="3.5" customWidth="1"/>
    <col min="2" max="2" width="22.83203125" customWidth="1"/>
    <col min="3" max="7" width="15.83203125" customWidth="1"/>
    <col min="8" max="8" width="4.5" customWidth="1"/>
    <col min="9" max="10" width="10.83203125" hidden="1" customWidth="1"/>
    <col min="11" max="11" width="0" hidden="1" customWidth="1"/>
    <col min="12" max="16384" width="10.83203125" hidden="1"/>
  </cols>
  <sheetData>
    <row r="1" spans="2:10" ht="18.5" customHeight="1">
      <c r="B1" s="31" t="s">
        <v>7</v>
      </c>
      <c r="C1" s="31"/>
      <c r="D1" s="31"/>
      <c r="E1" s="31"/>
      <c r="F1" s="31"/>
      <c r="G1" s="6"/>
      <c r="H1" s="6"/>
    </row>
    <row r="2" spans="2:10" ht="18.5" customHeight="1">
      <c r="B2" s="53" t="s">
        <v>68</v>
      </c>
      <c r="C2" s="53"/>
      <c r="D2" s="53"/>
      <c r="E2" s="53"/>
      <c r="F2" s="53"/>
      <c r="G2" s="6"/>
      <c r="H2" s="7"/>
    </row>
    <row r="3" spans="2:10" ht="18.5" customHeight="1">
      <c r="B3" s="54"/>
      <c r="C3" s="54" t="s">
        <v>30</v>
      </c>
      <c r="D3" s="54" t="s">
        <v>28</v>
      </c>
      <c r="E3" s="54" t="s">
        <v>23</v>
      </c>
      <c r="F3" s="54" t="s">
        <v>1</v>
      </c>
      <c r="G3" s="11"/>
      <c r="H3" s="8"/>
    </row>
    <row r="4" spans="2:10" ht="18.5" customHeight="1">
      <c r="B4" s="71" t="s">
        <v>107</v>
      </c>
      <c r="C4" s="71">
        <v>87</v>
      </c>
      <c r="D4" s="55" t="s">
        <v>57</v>
      </c>
      <c r="E4" s="55"/>
      <c r="F4" s="55"/>
      <c r="G4" s="11"/>
      <c r="H4" s="8"/>
    </row>
    <row r="5" spans="2:10" ht="18.5" customHeight="1">
      <c r="B5" s="71" t="s">
        <v>118</v>
      </c>
      <c r="C5" s="71">
        <v>64</v>
      </c>
      <c r="D5" s="55" t="s">
        <v>57</v>
      </c>
      <c r="E5" s="55"/>
      <c r="F5" s="55"/>
      <c r="G5" s="11"/>
      <c r="H5" s="8"/>
    </row>
    <row r="6" spans="2:10" ht="18.5" customHeight="1">
      <c r="B6" s="71" t="s">
        <v>105</v>
      </c>
      <c r="C6" s="71">
        <v>19</v>
      </c>
      <c r="D6" s="55" t="s">
        <v>57</v>
      </c>
      <c r="E6" s="55"/>
      <c r="F6" s="55"/>
      <c r="G6" s="11"/>
      <c r="H6" s="8"/>
    </row>
    <row r="7" spans="2:10" ht="18.5" customHeight="1">
      <c r="B7" s="71" t="s">
        <v>42</v>
      </c>
      <c r="C7" s="71">
        <v>62</v>
      </c>
      <c r="D7" s="55" t="s">
        <v>57</v>
      </c>
      <c r="E7" s="55"/>
      <c r="F7" s="55"/>
      <c r="G7" s="11"/>
      <c r="H7" s="8"/>
    </row>
    <row r="8" spans="2:10" ht="18.5" customHeight="1">
      <c r="B8" s="71" t="s">
        <v>77</v>
      </c>
      <c r="C8" s="71">
        <v>59</v>
      </c>
      <c r="D8" s="55" t="s">
        <v>57</v>
      </c>
      <c r="E8" s="55"/>
      <c r="F8" s="55"/>
      <c r="G8" s="11"/>
      <c r="H8" s="8"/>
    </row>
    <row r="9" spans="2:10" ht="18.5" customHeight="1">
      <c r="B9" s="71" t="s">
        <v>79</v>
      </c>
      <c r="C9" s="71">
        <v>44</v>
      </c>
      <c r="D9" s="55">
        <v>20.9</v>
      </c>
      <c r="E9" s="55">
        <v>5</v>
      </c>
      <c r="F9" s="55">
        <v>60</v>
      </c>
      <c r="G9" s="11"/>
      <c r="H9" s="8"/>
    </row>
    <row r="10" spans="2:10" ht="18.5" customHeight="1">
      <c r="B10" s="71" t="s">
        <v>44</v>
      </c>
      <c r="C10" s="71">
        <v>86</v>
      </c>
      <c r="D10" s="55">
        <v>10.6</v>
      </c>
      <c r="E10" s="55" t="s">
        <v>117</v>
      </c>
      <c r="F10" s="55">
        <v>95</v>
      </c>
      <c r="G10" s="11"/>
      <c r="H10" s="8"/>
    </row>
    <row r="11" spans="2:10" ht="18.5" customHeight="1">
      <c r="B11" s="71" t="s">
        <v>41</v>
      </c>
      <c r="C11" s="71">
        <v>75</v>
      </c>
      <c r="D11" s="55">
        <v>16.600000000000001</v>
      </c>
      <c r="E11" s="55">
        <v>4</v>
      </c>
      <c r="F11" s="55">
        <v>70</v>
      </c>
      <c r="G11" s="11"/>
      <c r="H11" s="8"/>
    </row>
    <row r="12" spans="2:10" ht="18.5" customHeight="1">
      <c r="B12" s="71" t="s">
        <v>43</v>
      </c>
      <c r="C12" s="71" t="s">
        <v>57</v>
      </c>
      <c r="D12" s="55">
        <v>15.8</v>
      </c>
      <c r="E12" s="55">
        <v>3</v>
      </c>
      <c r="F12" s="55">
        <v>80</v>
      </c>
      <c r="G12" s="11"/>
      <c r="H12" s="8"/>
      <c r="J12" t="s">
        <v>56</v>
      </c>
    </row>
    <row r="13" spans="2:10" ht="18.5" customHeight="1">
      <c r="B13" s="71" t="s">
        <v>8</v>
      </c>
      <c r="C13" s="71">
        <v>35</v>
      </c>
      <c r="D13" s="55">
        <v>29.3</v>
      </c>
      <c r="E13" s="55"/>
      <c r="F13" s="55"/>
      <c r="G13" s="11"/>
      <c r="H13" s="8"/>
    </row>
    <row r="14" spans="2:10" ht="18.5" customHeight="1">
      <c r="B14" s="71" t="s">
        <v>80</v>
      </c>
      <c r="C14" s="71">
        <v>76</v>
      </c>
      <c r="D14" s="55">
        <v>10.6</v>
      </c>
      <c r="E14" s="55" t="s">
        <v>117</v>
      </c>
      <c r="F14" s="55">
        <v>95</v>
      </c>
      <c r="G14" s="11"/>
      <c r="H14" s="8"/>
    </row>
    <row r="15" spans="2:10" ht="18.5" customHeight="1">
      <c r="B15" s="71" t="s">
        <v>104</v>
      </c>
      <c r="C15" s="71">
        <v>96</v>
      </c>
      <c r="D15" s="59">
        <v>22</v>
      </c>
      <c r="E15" s="60"/>
      <c r="F15" s="35"/>
      <c r="G15" s="2"/>
      <c r="H15" s="9"/>
    </row>
    <row r="16" spans="2:10" ht="18.5" customHeight="1">
      <c r="B16" s="2"/>
      <c r="C16" s="2"/>
      <c r="D16" s="2"/>
      <c r="E16" s="2"/>
      <c r="F16" s="2"/>
      <c r="G16" s="2"/>
      <c r="H16" s="9"/>
    </row>
    <row r="17" spans="2:8" ht="18.5" customHeight="1">
      <c r="B17" s="53" t="s">
        <v>132</v>
      </c>
      <c r="C17" s="53"/>
      <c r="D17" s="53"/>
      <c r="E17" s="53"/>
      <c r="F17" s="53"/>
      <c r="G17" s="6"/>
      <c r="H17" s="7"/>
    </row>
    <row r="18" spans="2:8" ht="18.5" customHeight="1">
      <c r="B18" s="54"/>
      <c r="C18" s="54" t="s">
        <v>30</v>
      </c>
      <c r="D18" s="54" t="s">
        <v>28</v>
      </c>
      <c r="E18" s="54" t="s">
        <v>23</v>
      </c>
      <c r="F18" s="54" t="s">
        <v>1</v>
      </c>
      <c r="G18" s="11"/>
      <c r="H18" s="8"/>
    </row>
    <row r="19" spans="2:8" ht="18.5" customHeight="1">
      <c r="B19" s="66" t="s">
        <v>8</v>
      </c>
      <c r="C19" s="66">
        <v>86</v>
      </c>
      <c r="D19" s="55" t="s">
        <v>57</v>
      </c>
      <c r="E19" s="55"/>
      <c r="F19" s="55"/>
      <c r="G19" s="11"/>
      <c r="H19" s="8"/>
    </row>
    <row r="20" spans="2:8" ht="18.5" customHeight="1">
      <c r="B20" s="66" t="s">
        <v>80</v>
      </c>
      <c r="C20" s="66">
        <v>44</v>
      </c>
      <c r="D20" s="55">
        <v>10.4</v>
      </c>
      <c r="E20" s="55">
        <v>1</v>
      </c>
      <c r="F20" s="55">
        <v>100</v>
      </c>
      <c r="G20" s="11"/>
      <c r="H20" s="8"/>
    </row>
    <row r="21" spans="2:8" ht="18.5" customHeight="1">
      <c r="B21" s="66" t="s">
        <v>104</v>
      </c>
      <c r="C21" s="66">
        <v>62</v>
      </c>
      <c r="D21" s="55">
        <v>13.7</v>
      </c>
      <c r="E21" s="55">
        <v>2</v>
      </c>
      <c r="F21" s="55">
        <v>90</v>
      </c>
      <c r="G21" s="11"/>
      <c r="H21" s="8"/>
    </row>
    <row r="22" spans="2:8" ht="18.5" customHeight="1">
      <c r="B22" s="66" t="s">
        <v>122</v>
      </c>
      <c r="C22" s="66">
        <v>75</v>
      </c>
      <c r="D22" s="55" t="s">
        <v>57</v>
      </c>
      <c r="E22" s="55"/>
      <c r="F22" s="55"/>
      <c r="G22" s="11"/>
      <c r="H22" s="8"/>
    </row>
    <row r="23" spans="2:8" ht="18.5" customHeight="1">
      <c r="B23" s="66" t="s">
        <v>118</v>
      </c>
      <c r="C23" s="66">
        <v>19</v>
      </c>
      <c r="D23" s="72">
        <v>21.5</v>
      </c>
      <c r="E23" s="55"/>
      <c r="F23" s="55"/>
      <c r="G23" s="11"/>
      <c r="H23" s="8"/>
    </row>
    <row r="24" spans="2:8" ht="18.5" customHeight="1">
      <c r="B24" s="66" t="s">
        <v>105</v>
      </c>
      <c r="C24" s="66">
        <v>87</v>
      </c>
      <c r="D24" s="55">
        <v>14.3</v>
      </c>
      <c r="E24" s="55">
        <v>3</v>
      </c>
      <c r="F24" s="55">
        <v>80</v>
      </c>
      <c r="G24" s="11"/>
      <c r="H24" s="8"/>
    </row>
    <row r="25" spans="2:8" ht="18.5" customHeight="1">
      <c r="B25" s="66" t="s">
        <v>42</v>
      </c>
      <c r="C25" s="66">
        <v>64</v>
      </c>
      <c r="D25" s="55">
        <v>14.4</v>
      </c>
      <c r="E25" s="55">
        <v>4</v>
      </c>
      <c r="F25" s="55">
        <v>70</v>
      </c>
      <c r="G25" s="11"/>
      <c r="H25" s="8"/>
    </row>
    <row r="26" spans="2:8" ht="18.5" customHeight="1">
      <c r="B26" s="66" t="s">
        <v>77</v>
      </c>
      <c r="C26" s="66" t="s">
        <v>57</v>
      </c>
      <c r="D26" s="60">
        <v>24.5</v>
      </c>
      <c r="E26" s="60"/>
      <c r="F26" s="35"/>
      <c r="G26" s="2"/>
      <c r="H26" s="9"/>
    </row>
    <row r="27" spans="2:8" ht="18.5" customHeight="1">
      <c r="B27" s="66" t="s">
        <v>79</v>
      </c>
      <c r="C27" s="66">
        <v>76</v>
      </c>
      <c r="D27" s="60">
        <v>15.7</v>
      </c>
      <c r="E27" s="60"/>
      <c r="F27" s="35"/>
      <c r="G27" s="2"/>
      <c r="H27" s="9"/>
    </row>
    <row r="28" spans="2:8" ht="18.5" customHeight="1">
      <c r="B28" s="66" t="s">
        <v>44</v>
      </c>
      <c r="C28" s="66">
        <v>96</v>
      </c>
      <c r="D28" s="60">
        <v>14.6</v>
      </c>
      <c r="E28" s="60">
        <v>5</v>
      </c>
      <c r="F28" s="35">
        <v>60</v>
      </c>
      <c r="G28" s="2"/>
      <c r="H28" s="9"/>
    </row>
    <row r="29" spans="2:8" ht="18.5" customHeight="1">
      <c r="B29" s="66" t="s">
        <v>41</v>
      </c>
      <c r="C29" s="66">
        <v>35</v>
      </c>
      <c r="D29" s="60" t="s">
        <v>57</v>
      </c>
      <c r="E29" s="60"/>
      <c r="F29" s="35"/>
      <c r="G29" s="2"/>
      <c r="H29" s="9"/>
    </row>
    <row r="30" spans="2:8" ht="18.5" customHeight="1">
      <c r="B30" s="66" t="s">
        <v>43</v>
      </c>
      <c r="C30" s="66">
        <v>59</v>
      </c>
      <c r="D30" s="59">
        <v>15</v>
      </c>
      <c r="E30" s="60"/>
      <c r="F30" s="35"/>
      <c r="G30" s="2"/>
      <c r="H30" s="9"/>
    </row>
    <row r="31" spans="2:8" ht="18.5" customHeight="1">
      <c r="B31" s="2"/>
      <c r="C31" s="2"/>
      <c r="D31" s="2"/>
      <c r="E31" s="2"/>
      <c r="F31" s="2"/>
      <c r="G31" s="2"/>
      <c r="H31" s="9"/>
    </row>
    <row r="32" spans="2:8" ht="18.5" customHeight="1">
      <c r="B32" s="53" t="s">
        <v>133</v>
      </c>
      <c r="C32" s="53"/>
      <c r="D32" s="53"/>
      <c r="E32" s="53"/>
      <c r="F32" s="53"/>
      <c r="G32" s="6"/>
      <c r="H32" s="7"/>
    </row>
    <row r="33" spans="2:8" ht="18.5" customHeight="1">
      <c r="B33" s="54"/>
      <c r="C33" s="54" t="s">
        <v>30</v>
      </c>
      <c r="D33" s="54" t="s">
        <v>28</v>
      </c>
      <c r="E33" s="54" t="s">
        <v>23</v>
      </c>
      <c r="F33" s="54" t="s">
        <v>1</v>
      </c>
      <c r="G33" s="11"/>
      <c r="H33" s="8"/>
    </row>
    <row r="34" spans="2:8" ht="18.5" customHeight="1">
      <c r="B34" s="66" t="s">
        <v>44</v>
      </c>
      <c r="C34" s="35">
        <v>75</v>
      </c>
      <c r="D34" s="55">
        <v>20.8</v>
      </c>
      <c r="E34" s="55" t="s">
        <v>134</v>
      </c>
      <c r="F34" s="55">
        <v>60</v>
      </c>
      <c r="G34" s="11"/>
      <c r="H34" s="8"/>
    </row>
    <row r="35" spans="2:8" ht="18.5" customHeight="1">
      <c r="B35" s="66" t="s">
        <v>41</v>
      </c>
      <c r="C35" s="35" t="s">
        <v>57</v>
      </c>
      <c r="D35" s="55">
        <v>13.4</v>
      </c>
      <c r="E35" s="55">
        <v>3</v>
      </c>
      <c r="F35" s="55">
        <v>80</v>
      </c>
      <c r="G35" s="11"/>
      <c r="H35" s="8"/>
    </row>
    <row r="36" spans="2:8" ht="18.5" customHeight="1">
      <c r="B36" s="66" t="s">
        <v>43</v>
      </c>
      <c r="C36" s="35">
        <v>44</v>
      </c>
      <c r="D36" s="55">
        <v>11.5</v>
      </c>
      <c r="E36" s="55">
        <v>2</v>
      </c>
      <c r="F36" s="55">
        <v>90</v>
      </c>
      <c r="G36" s="11"/>
      <c r="H36" s="8"/>
    </row>
    <row r="37" spans="2:8" ht="18.5" customHeight="1">
      <c r="B37" s="66" t="s">
        <v>8</v>
      </c>
      <c r="C37" s="35">
        <v>62</v>
      </c>
      <c r="D37" s="55" t="s">
        <v>57</v>
      </c>
      <c r="E37" s="55"/>
      <c r="F37" s="55"/>
      <c r="G37" s="11"/>
      <c r="H37" s="8"/>
    </row>
    <row r="38" spans="2:8" ht="18.5" customHeight="1">
      <c r="B38" s="66" t="s">
        <v>80</v>
      </c>
      <c r="C38" s="35">
        <v>19</v>
      </c>
      <c r="D38" s="55">
        <v>9.9</v>
      </c>
      <c r="E38" s="55">
        <v>1</v>
      </c>
      <c r="F38" s="55">
        <v>100</v>
      </c>
      <c r="G38" s="11"/>
      <c r="H38" s="8"/>
    </row>
    <row r="39" spans="2:8" ht="18.5" customHeight="1">
      <c r="B39" s="66" t="s">
        <v>104</v>
      </c>
      <c r="C39" s="35">
        <v>87</v>
      </c>
      <c r="D39" s="55">
        <v>20.8</v>
      </c>
      <c r="E39" s="55" t="s">
        <v>134</v>
      </c>
      <c r="F39" s="55">
        <v>60</v>
      </c>
      <c r="G39" s="11"/>
      <c r="H39" s="8"/>
    </row>
    <row r="40" spans="2:8" ht="18.5" customHeight="1">
      <c r="B40" s="66" t="s">
        <v>122</v>
      </c>
      <c r="C40" s="35">
        <v>64</v>
      </c>
      <c r="D40" s="55">
        <v>28.8</v>
      </c>
      <c r="E40" s="55"/>
      <c r="F40" s="55"/>
      <c r="G40" s="11"/>
      <c r="H40" s="8"/>
    </row>
    <row r="41" spans="2:8" ht="18.5" customHeight="1">
      <c r="B41" s="66" t="s">
        <v>118</v>
      </c>
      <c r="C41" s="35">
        <v>76</v>
      </c>
      <c r="D41" s="55">
        <v>20.8</v>
      </c>
      <c r="E41" s="55" t="s">
        <v>134</v>
      </c>
      <c r="F41" s="55">
        <v>60</v>
      </c>
      <c r="G41" s="11"/>
      <c r="H41" s="8"/>
    </row>
    <row r="42" spans="2:8" ht="18.5" customHeight="1">
      <c r="B42" s="66" t="s">
        <v>105</v>
      </c>
      <c r="C42" s="35">
        <v>35</v>
      </c>
      <c r="D42" s="55">
        <v>35.299999999999997</v>
      </c>
      <c r="E42" s="55"/>
      <c r="F42" s="55"/>
      <c r="G42" s="11"/>
      <c r="H42" s="8"/>
    </row>
    <row r="43" spans="2:8" ht="18.5" customHeight="1">
      <c r="B43" s="66" t="s">
        <v>42</v>
      </c>
      <c r="C43" s="35">
        <v>86</v>
      </c>
      <c r="D43" s="55" t="s">
        <v>57</v>
      </c>
      <c r="E43" s="55"/>
      <c r="F43" s="55"/>
      <c r="G43" s="11"/>
      <c r="H43" s="8"/>
    </row>
    <row r="44" spans="2:8" ht="18.5" customHeight="1">
      <c r="B44" s="66" t="s">
        <v>77</v>
      </c>
      <c r="C44" s="35">
        <v>96</v>
      </c>
      <c r="D44" s="55" t="s">
        <v>57</v>
      </c>
      <c r="E44" s="54"/>
      <c r="F44" s="54"/>
      <c r="G44" s="11"/>
      <c r="H44" s="8"/>
    </row>
    <row r="45" spans="2:8" ht="18.5" customHeight="1">
      <c r="B45" s="66" t="s">
        <v>79</v>
      </c>
      <c r="C45" s="35">
        <v>59</v>
      </c>
      <c r="D45" s="55">
        <v>22.1</v>
      </c>
      <c r="E45" s="54"/>
      <c r="F45" s="54"/>
      <c r="G45" s="11"/>
      <c r="H45" s="8"/>
    </row>
    <row r="46" spans="2:8" ht="18.5" customHeight="1">
      <c r="B46" s="2"/>
      <c r="C46" s="2"/>
      <c r="D46" s="2"/>
      <c r="E46" s="2"/>
      <c r="F46" s="2"/>
      <c r="G46" s="2"/>
      <c r="H46" s="2"/>
    </row>
    <row r="47" spans="2:8" ht="18.5" customHeight="1">
      <c r="B47" s="53" t="s">
        <v>24</v>
      </c>
      <c r="C47" s="53"/>
      <c r="D47" s="53"/>
      <c r="E47" s="53"/>
      <c r="F47" s="53"/>
      <c r="G47" s="53"/>
      <c r="H47" s="10"/>
    </row>
    <row r="48" spans="2:8" ht="18.5" customHeight="1">
      <c r="B48" s="54"/>
      <c r="C48" s="54" t="s">
        <v>25</v>
      </c>
      <c r="D48" s="54" t="s">
        <v>26</v>
      </c>
      <c r="E48" s="54" t="s">
        <v>27</v>
      </c>
      <c r="F48" s="54" t="s">
        <v>5</v>
      </c>
      <c r="G48" s="54" t="s">
        <v>1</v>
      </c>
    </row>
    <row r="49" spans="2:8" ht="18.5" customHeight="1">
      <c r="B49" s="66" t="s">
        <v>104</v>
      </c>
      <c r="C49" s="58">
        <f>D15</f>
        <v>22</v>
      </c>
      <c r="D49" s="55">
        <f>D21</f>
        <v>13.7</v>
      </c>
      <c r="E49" s="55">
        <f>D39</f>
        <v>20.8</v>
      </c>
      <c r="F49" s="57">
        <f>SUM(C49:E49)</f>
        <v>56.5</v>
      </c>
      <c r="G49" s="56">
        <v>90</v>
      </c>
    </row>
    <row r="50" spans="2:8" ht="18.5" customHeight="1">
      <c r="B50" s="66" t="s">
        <v>80</v>
      </c>
      <c r="C50" s="55">
        <f>D14</f>
        <v>10.6</v>
      </c>
      <c r="D50" s="55">
        <f>D20</f>
        <v>10.4</v>
      </c>
      <c r="E50" s="55">
        <f>D38</f>
        <v>9.9</v>
      </c>
      <c r="F50" s="57">
        <f>SUM(C50:E50)</f>
        <v>30.9</v>
      </c>
      <c r="G50" s="56">
        <v>120</v>
      </c>
    </row>
    <row r="51" spans="2:8" ht="18.5" customHeight="1">
      <c r="B51" s="66" t="s">
        <v>8</v>
      </c>
      <c r="C51" s="55">
        <f>D13</f>
        <v>29.3</v>
      </c>
      <c r="D51" s="55" t="str">
        <f>D19</f>
        <v>NT</v>
      </c>
      <c r="E51" s="55" t="str">
        <f>D37</f>
        <v>NT</v>
      </c>
      <c r="F51" s="35">
        <f>SUM(C51:E51)</f>
        <v>29.3</v>
      </c>
      <c r="G51" s="56">
        <v>10</v>
      </c>
    </row>
    <row r="52" spans="2:8" ht="18.5" customHeight="1">
      <c r="B52" s="66" t="s">
        <v>43</v>
      </c>
      <c r="C52" s="55">
        <f>D12</f>
        <v>15.8</v>
      </c>
      <c r="D52" s="58">
        <f>D30</f>
        <v>15</v>
      </c>
      <c r="E52" s="55">
        <f>D36</f>
        <v>11.5</v>
      </c>
      <c r="F52" s="57">
        <f>SUM(C52:E52)</f>
        <v>42.3</v>
      </c>
      <c r="G52" s="56">
        <v>110</v>
      </c>
    </row>
    <row r="53" spans="2:8" ht="18.5" customHeight="1">
      <c r="B53" s="66" t="s">
        <v>41</v>
      </c>
      <c r="C53" s="55">
        <f>D11</f>
        <v>16.600000000000001</v>
      </c>
      <c r="D53" s="55" t="str">
        <f>D29</f>
        <v>NT</v>
      </c>
      <c r="E53" s="55">
        <f>D35</f>
        <v>13.4</v>
      </c>
      <c r="F53" s="57">
        <f t="shared" ref="F50:F60" si="0">SUM(C53:E53)</f>
        <v>30</v>
      </c>
      <c r="G53" s="56">
        <v>70</v>
      </c>
    </row>
    <row r="54" spans="2:8" ht="18.5" customHeight="1">
      <c r="B54" s="66" t="s">
        <v>44</v>
      </c>
      <c r="C54" s="55">
        <f>D10</f>
        <v>10.6</v>
      </c>
      <c r="D54" s="55">
        <f>D28</f>
        <v>14.6</v>
      </c>
      <c r="E54" s="55">
        <f>D34</f>
        <v>20.8</v>
      </c>
      <c r="F54" s="57">
        <f t="shared" si="0"/>
        <v>46</v>
      </c>
      <c r="G54" s="56">
        <v>100</v>
      </c>
    </row>
    <row r="55" spans="2:8" ht="18.5" customHeight="1">
      <c r="B55" s="66" t="s">
        <v>79</v>
      </c>
      <c r="C55" s="55">
        <f>D9</f>
        <v>20.9</v>
      </c>
      <c r="D55" s="55">
        <f>D27</f>
        <v>15.7</v>
      </c>
      <c r="E55" s="55">
        <f>D45</f>
        <v>22.1</v>
      </c>
      <c r="F55" s="35">
        <f t="shared" si="0"/>
        <v>58.699999999999996</v>
      </c>
      <c r="G55" s="56">
        <v>80</v>
      </c>
    </row>
    <row r="56" spans="2:8" ht="18.5" customHeight="1">
      <c r="B56" s="66" t="s">
        <v>77</v>
      </c>
      <c r="C56" s="55" t="str">
        <f>D8</f>
        <v>NT</v>
      </c>
      <c r="D56" s="55">
        <f>D26</f>
        <v>24.5</v>
      </c>
      <c r="E56" s="55" t="str">
        <f>D44</f>
        <v>NT</v>
      </c>
      <c r="F56" s="35">
        <f t="shared" si="0"/>
        <v>24.5</v>
      </c>
      <c r="G56" s="56">
        <v>30</v>
      </c>
    </row>
    <row r="57" spans="2:8" ht="18.5" customHeight="1">
      <c r="B57" s="66" t="s">
        <v>42</v>
      </c>
      <c r="C57" s="55" t="str">
        <f>D7</f>
        <v>NT</v>
      </c>
      <c r="D57" s="55">
        <f>D25</f>
        <v>14.4</v>
      </c>
      <c r="E57" s="55" t="str">
        <f>D43</f>
        <v>NT</v>
      </c>
      <c r="F57" s="35">
        <f t="shared" si="0"/>
        <v>14.4</v>
      </c>
      <c r="G57" s="56">
        <v>40</v>
      </c>
    </row>
    <row r="58" spans="2:8" ht="18.5" customHeight="1">
      <c r="B58" s="66" t="s">
        <v>105</v>
      </c>
      <c r="C58" s="55" t="str">
        <f>D6</f>
        <v>NT</v>
      </c>
      <c r="D58" s="55">
        <f>D24</f>
        <v>14.3</v>
      </c>
      <c r="E58" s="55">
        <f>D42</f>
        <v>35.299999999999997</v>
      </c>
      <c r="F58" s="35">
        <f t="shared" si="0"/>
        <v>49.599999999999994</v>
      </c>
      <c r="G58" s="56">
        <v>50</v>
      </c>
    </row>
    <row r="59" spans="2:8" ht="18.5" customHeight="1">
      <c r="B59" s="66" t="s">
        <v>106</v>
      </c>
      <c r="C59" s="55" t="str">
        <f>D5</f>
        <v>NT</v>
      </c>
      <c r="D59" s="58">
        <f>D23</f>
        <v>21.5</v>
      </c>
      <c r="E59" s="55">
        <f>D41</f>
        <v>20.8</v>
      </c>
      <c r="F59" s="35">
        <f t="shared" si="0"/>
        <v>42.3</v>
      </c>
      <c r="G59" s="56">
        <v>60</v>
      </c>
    </row>
    <row r="60" spans="2:8" ht="18.5" customHeight="1">
      <c r="B60" s="66" t="s">
        <v>107</v>
      </c>
      <c r="C60" s="55" t="str">
        <f>D4</f>
        <v>NT</v>
      </c>
      <c r="D60" s="55" t="str">
        <f>D22</f>
        <v>NT</v>
      </c>
      <c r="E60" s="35">
        <f>D40</f>
        <v>28.8</v>
      </c>
      <c r="F60" s="35">
        <f t="shared" si="0"/>
        <v>28.8</v>
      </c>
      <c r="G60" s="56">
        <v>20</v>
      </c>
    </row>
    <row r="61" spans="2:8" ht="18.5" customHeight="1">
      <c r="B61" s="19"/>
      <c r="C61" s="18"/>
      <c r="D61" s="18"/>
      <c r="E61" s="2"/>
      <c r="F61" s="2"/>
      <c r="G61" s="2"/>
    </row>
    <row r="62" spans="2:8" ht="15.5" hidden="1">
      <c r="B62" s="20"/>
      <c r="C62" s="1"/>
      <c r="D62" s="1"/>
      <c r="E62" s="1"/>
      <c r="F62" s="1"/>
      <c r="G62" s="1"/>
      <c r="H62" s="1"/>
    </row>
    <row r="63" spans="2:8" ht="16.25" hidden="1" customHeight="1">
      <c r="B63" s="21"/>
    </row>
    <row r="64" spans="2:8" ht="0" hidden="1" customHeight="1"/>
    <row r="65" ht="0" hidden="1" customHeight="1"/>
    <row r="66" ht="0" hidden="1" customHeight="1"/>
    <row r="67" ht="0" hidden="1" customHeight="1"/>
    <row r="68" ht="0" hidden="1" customHeight="1"/>
    <row r="69" ht="0" hidden="1" customHeight="1"/>
    <row r="70" ht="0" hidden="1" customHeight="1"/>
    <row r="71" ht="0" hidden="1" customHeight="1"/>
  </sheetData>
  <mergeCells count="5">
    <mergeCell ref="B1:F1"/>
    <mergeCell ref="B2:F2"/>
    <mergeCell ref="B17:F17"/>
    <mergeCell ref="B32:F32"/>
    <mergeCell ref="B47:G47"/>
  </mergeCells>
  <pageMargins left="0.7" right="0.7" top="0.75" bottom="0.75" header="0.3" footer="0.3"/>
  <pageSetup scale="59" orientation="portrait" r:id="rId1"/>
  <headerFooter>
    <oddFooter>&amp;L&amp;1#&amp;"Calibri"&amp;10&amp;K000000Internal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</vt:i4>
      </vt:variant>
    </vt:vector>
  </HeadingPairs>
  <TitlesOfParts>
    <vt:vector size="12" baseType="lpstr">
      <vt:lpstr>Summary</vt:lpstr>
      <vt:lpstr>Pole Bending</vt:lpstr>
      <vt:lpstr>Saddle Bronc</vt:lpstr>
      <vt:lpstr>Bareback</vt:lpstr>
      <vt:lpstr>Steer Wrestling</vt:lpstr>
      <vt:lpstr>Goat Tying</vt:lpstr>
      <vt:lpstr>Team Roping</vt:lpstr>
      <vt:lpstr>Breakaway</vt:lpstr>
      <vt:lpstr>Tie Down Roping</vt:lpstr>
      <vt:lpstr>Barrel Racing</vt:lpstr>
      <vt:lpstr>Bull Riding</vt:lpstr>
      <vt:lpstr>Summary!Print_Area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Canadian Collegiate Rodeo Association Office</cp:lastModifiedBy>
  <cp:lastPrinted>2026-05-03T21:13:43Z</cp:lastPrinted>
  <dcterms:created xsi:type="dcterms:W3CDTF">2023-04-23T02:51:16Z</dcterms:created>
  <dcterms:modified xsi:type="dcterms:W3CDTF">2026-05-03T22:07:56Z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8c63503-0fb3-4712-a32e-7ecb4b7d79e8_Enabled">
    <vt:lpwstr>true</vt:lpwstr>
  </property>
  <property fmtid="{D5CDD505-2E9C-101B-9397-08002B2CF9AE}" pid="3" name="MSIP_Label_88c63503-0fb3-4712-a32e-7ecb4b7d79e8_SetDate">
    <vt:lpwstr>2024-04-24T18:30:09Z</vt:lpwstr>
  </property>
  <property fmtid="{D5CDD505-2E9C-101B-9397-08002B2CF9AE}" pid="4" name="MSIP_Label_88c63503-0fb3-4712-a32e-7ecb4b7d79e8_Method">
    <vt:lpwstr>Standard</vt:lpwstr>
  </property>
  <property fmtid="{D5CDD505-2E9C-101B-9397-08002B2CF9AE}" pid="5" name="MSIP_Label_88c63503-0fb3-4712-a32e-7ecb4b7d79e8_Name">
    <vt:lpwstr>88c63503-0fb3-4712-a32e-7ecb4b7d79e8</vt:lpwstr>
  </property>
  <property fmtid="{D5CDD505-2E9C-101B-9397-08002B2CF9AE}" pid="6" name="MSIP_Label_88c63503-0fb3-4712-a32e-7ecb4b7d79e8_SiteId">
    <vt:lpwstr>d9da684f-2c03-432a-a7b6-ed714ffc7683</vt:lpwstr>
  </property>
  <property fmtid="{D5CDD505-2E9C-101B-9397-08002B2CF9AE}" pid="7" name="MSIP_Label_88c63503-0fb3-4712-a32e-7ecb4b7d79e8_ActionId">
    <vt:lpwstr>51d8c2da-a084-44d1-a3c2-0044af5e7c22</vt:lpwstr>
  </property>
  <property fmtid="{D5CDD505-2E9C-101B-9397-08002B2CF9AE}" pid="8" name="MSIP_Label_88c63503-0fb3-4712-a32e-7ecb4b7d79e8_ContentBits">
    <vt:lpwstr>2</vt:lpwstr>
  </property>
</Properties>
</file>