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- 2026 Rodeo Season\Season Rodeos\"/>
    </mc:Choice>
  </mc:AlternateContent>
  <xr:revisionPtr revIDLastSave="0" documentId="8_{CED50643-4D46-4785-BAC6-87BB9B87CF73}" xr6:coauthVersionLast="47" xr6:coauthVersionMax="47" xr10:uidLastSave="{00000000-0000-0000-0000-000000000000}"/>
  <bookViews>
    <workbookView xWindow="-110" yWindow="-110" windowWidth="19420" windowHeight="10300" firstSheet="11" activeTab="11" xr2:uid="{9CB1BA6F-38FB-4643-A7B8-C152EEFC6BD4}"/>
  </bookViews>
  <sheets>
    <sheet name="Pole Bending" sheetId="13" r:id="rId1"/>
    <sheet name="Bareback" sheetId="12" r:id="rId2"/>
    <sheet name="Breakaway" sheetId="11" r:id="rId3"/>
    <sheet name="Goat Tying" sheetId="10" r:id="rId4"/>
    <sheet name="Saddle Bronc" sheetId="9" r:id="rId5"/>
    <sheet name="Tie Down" sheetId="8" r:id="rId6"/>
    <sheet name="Steer Wrestling" sheetId="7" r:id="rId7"/>
    <sheet name="Barrels" sheetId="6" r:id="rId8"/>
    <sheet name="TR Header" sheetId="5" r:id="rId9"/>
    <sheet name="TR Heeler" sheetId="4" r:id="rId10"/>
    <sheet name="Bull Riding" sheetId="3" r:id="rId11"/>
    <sheet name="Cowgirl All Around" sheetId="2" r:id="rId12"/>
    <sheet name="Cowboy All Around" sheetId="1" r:id="rId1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2" l="1"/>
  <c r="S56" i="6"/>
  <c r="S4" i="5" l="1"/>
  <c r="L27" i="2"/>
  <c r="S140" i="2"/>
  <c r="S8" i="2"/>
  <c r="S32" i="2"/>
  <c r="S33" i="2"/>
  <c r="S64" i="2"/>
  <c r="S47" i="2"/>
  <c r="S76" i="2"/>
  <c r="S14" i="2"/>
  <c r="S141" i="2"/>
  <c r="S142" i="2"/>
  <c r="S143" i="2"/>
  <c r="S54" i="2"/>
  <c r="S144" i="2"/>
  <c r="S80" i="2"/>
  <c r="S19" i="2"/>
  <c r="S145" i="2"/>
  <c r="S146" i="2"/>
  <c r="S68" i="2"/>
  <c r="S40" i="2"/>
  <c r="S147" i="2"/>
  <c r="S10" i="2"/>
  <c r="S148" i="2"/>
  <c r="S72" i="2"/>
  <c r="S149" i="2"/>
  <c r="S150" i="2"/>
  <c r="S151" i="2"/>
  <c r="S152" i="2"/>
  <c r="S153" i="2"/>
  <c r="S154" i="2"/>
  <c r="S155" i="2"/>
  <c r="S156" i="2"/>
  <c r="S55" i="6"/>
  <c r="S54" i="6"/>
  <c r="S53" i="6"/>
  <c r="S52" i="6"/>
  <c r="S51" i="6"/>
  <c r="S46" i="6"/>
  <c r="S33" i="6"/>
  <c r="S86" i="1"/>
  <c r="S8" i="1"/>
  <c r="S23" i="1"/>
  <c r="S87" i="1"/>
  <c r="S48" i="1"/>
  <c r="K14" i="1"/>
  <c r="S11" i="7" l="1"/>
  <c r="S21" i="7"/>
  <c r="S23" i="7"/>
  <c r="S12" i="7"/>
  <c r="S5" i="7"/>
  <c r="S3" i="9"/>
  <c r="S5" i="9"/>
  <c r="S6" i="9"/>
  <c r="S7" i="9"/>
  <c r="S8" i="9"/>
  <c r="S9" i="9"/>
  <c r="S10" i="9"/>
  <c r="S11" i="9"/>
  <c r="S130" i="2"/>
  <c r="S111" i="2"/>
  <c r="S3" i="2"/>
  <c r="S56" i="2"/>
  <c r="S62" i="2"/>
  <c r="S114" i="2"/>
  <c r="S20" i="2"/>
  <c r="S102" i="2"/>
  <c r="S44" i="2"/>
  <c r="S96" i="2"/>
  <c r="S118" i="2"/>
  <c r="S34" i="2"/>
  <c r="S81" i="2"/>
  <c r="S113" i="2"/>
  <c r="S122" i="2"/>
  <c r="S132" i="2"/>
  <c r="S139" i="2"/>
  <c r="H13" i="2"/>
  <c r="S67" i="2"/>
  <c r="S38" i="1"/>
  <c r="G38" i="1"/>
  <c r="S24" i="1"/>
  <c r="S68" i="1"/>
  <c r="S80" i="1"/>
  <c r="S76" i="1"/>
  <c r="S75" i="1"/>
  <c r="S70" i="1"/>
  <c r="S26" i="1"/>
  <c r="S18" i="1"/>
  <c r="S6" i="1"/>
  <c r="S64" i="1"/>
  <c r="S21" i="1"/>
  <c r="S47" i="1"/>
  <c r="S46" i="1"/>
  <c r="S14" i="1"/>
  <c r="S65" i="1"/>
  <c r="S17" i="1"/>
  <c r="S31" i="1"/>
  <c r="S79" i="1"/>
  <c r="S69" i="1"/>
  <c r="S49" i="1"/>
  <c r="S60" i="1"/>
  <c r="S50" i="1"/>
  <c r="S34" i="1"/>
  <c r="S81" i="1"/>
  <c r="S82" i="1"/>
  <c r="S5" i="1"/>
  <c r="S83" i="1"/>
  <c r="S57" i="1"/>
  <c r="S84" i="1"/>
  <c r="S54" i="1"/>
  <c r="S85" i="1"/>
  <c r="F9" i="1"/>
  <c r="S66" i="2"/>
  <c r="S73" i="2"/>
  <c r="S41" i="2"/>
  <c r="S135" i="2"/>
  <c r="S105" i="2"/>
  <c r="S9" i="2"/>
  <c r="S52" i="2"/>
  <c r="S84" i="2"/>
  <c r="S104" i="2"/>
  <c r="S116" i="2"/>
  <c r="S108" i="2"/>
  <c r="S29" i="2"/>
  <c r="S65" i="2"/>
  <c r="S133" i="2"/>
  <c r="S131" i="2"/>
  <c r="S86" i="2"/>
  <c r="S85" i="2"/>
  <c r="S89" i="2"/>
  <c r="S136" i="2"/>
  <c r="S25" i="2"/>
  <c r="S123" i="2"/>
  <c r="S13" i="2"/>
  <c r="S75" i="2"/>
  <c r="S128" i="2"/>
  <c r="S82" i="2"/>
  <c r="E16" i="2"/>
  <c r="E6" i="2"/>
  <c r="E3" i="2"/>
  <c r="F27" i="2"/>
  <c r="F30" i="2"/>
  <c r="E5" i="2"/>
  <c r="E7" i="2"/>
  <c r="S9" i="4"/>
  <c r="S34" i="4"/>
  <c r="S27" i="4"/>
  <c r="S26" i="4"/>
  <c r="S17" i="4"/>
  <c r="S8" i="4"/>
  <c r="S3" i="4"/>
  <c r="S35" i="4"/>
  <c r="S22" i="4"/>
  <c r="S15" i="4"/>
  <c r="S5" i="4"/>
  <c r="S37" i="4"/>
  <c r="S18" i="4"/>
  <c r="S7" i="4"/>
  <c r="S13" i="4"/>
  <c r="S38" i="4"/>
  <c r="S19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44" i="6"/>
  <c r="S34" i="6"/>
  <c r="S19" i="6"/>
  <c r="S37" i="6"/>
  <c r="S27" i="6"/>
  <c r="S18" i="6"/>
  <c r="S35" i="6"/>
  <c r="S31" i="6"/>
  <c r="S15" i="6"/>
  <c r="S16" i="6"/>
  <c r="S43" i="6"/>
  <c r="S23" i="6"/>
  <c r="S40" i="6"/>
  <c r="S28" i="6"/>
  <c r="S42" i="6"/>
  <c r="S30" i="6"/>
  <c r="S21" i="6"/>
  <c r="S14" i="6"/>
  <c r="S49" i="6"/>
  <c r="S3" i="6"/>
  <c r="S9" i="6"/>
  <c r="S22" i="6"/>
  <c r="S50" i="6"/>
  <c r="S17" i="6"/>
  <c r="S31" i="4"/>
  <c r="S11" i="4"/>
  <c r="S8" i="6"/>
  <c r="S26" i="6"/>
  <c r="C5" i="1" l="1"/>
  <c r="S41" i="6"/>
  <c r="S10" i="6"/>
  <c r="S48" i="6"/>
  <c r="S12" i="6"/>
  <c r="S13" i="6"/>
  <c r="S7" i="6"/>
  <c r="S32" i="6"/>
  <c r="S25" i="6"/>
  <c r="S29" i="6"/>
  <c r="S39" i="6"/>
  <c r="S4" i="6"/>
  <c r="S20" i="6"/>
  <c r="S45" i="6"/>
  <c r="S5" i="6"/>
  <c r="S38" i="6"/>
  <c r="S36" i="6"/>
  <c r="S47" i="6"/>
  <c r="S24" i="6"/>
  <c r="S6" i="6"/>
  <c r="S11" i="6"/>
  <c r="S42" i="2"/>
  <c r="S125" i="2"/>
  <c r="S36" i="2"/>
  <c r="S61" i="2"/>
  <c r="S18" i="2"/>
  <c r="S92" i="2"/>
  <c r="S60" i="2"/>
  <c r="S78" i="2"/>
  <c r="S99" i="2"/>
  <c r="S48" i="2"/>
  <c r="S49" i="2"/>
  <c r="S53" i="2"/>
  <c r="S87" i="2"/>
  <c r="S94" i="2"/>
  <c r="S50" i="2"/>
  <c r="S51" i="2"/>
  <c r="S57" i="2"/>
  <c r="S106" i="2"/>
  <c r="S58" i="2"/>
  <c r="S22" i="2"/>
  <c r="S100" i="2"/>
  <c r="S101" i="2"/>
  <c r="S12" i="2"/>
  <c r="S23" i="2"/>
  <c r="S24" i="2"/>
  <c r="S137" i="2"/>
  <c r="S11" i="2"/>
  <c r="S4" i="2"/>
  <c r="S69" i="2"/>
  <c r="S63" i="2"/>
  <c r="S30" i="2"/>
  <c r="S88" i="2"/>
  <c r="S103" i="2"/>
  <c r="S119" i="2"/>
  <c r="S37" i="2"/>
  <c r="S127" i="2"/>
  <c r="S124" i="2"/>
  <c r="S112" i="2"/>
  <c r="S45" i="2"/>
  <c r="S43" i="2"/>
  <c r="D8" i="2"/>
  <c r="D21" i="2"/>
  <c r="D3" i="2"/>
  <c r="D12" i="2"/>
  <c r="D4" i="2"/>
  <c r="C4" i="2"/>
  <c r="D18" i="2"/>
  <c r="D11" i="2"/>
  <c r="D24" i="2"/>
  <c r="D17" i="2"/>
  <c r="D5" i="2"/>
  <c r="D7" i="2"/>
  <c r="S5" i="3"/>
  <c r="S6" i="3"/>
  <c r="S3" i="3"/>
  <c r="S7" i="3"/>
  <c r="S8" i="3"/>
  <c r="S9" i="3"/>
  <c r="S10" i="3"/>
  <c r="S4" i="3"/>
  <c r="S12" i="5"/>
  <c r="S22" i="5"/>
  <c r="S8" i="5"/>
  <c r="S6" i="5"/>
  <c r="S16" i="5"/>
  <c r="S31" i="5"/>
  <c r="S27" i="5"/>
  <c r="S20" i="5"/>
  <c r="S28" i="5"/>
  <c r="S30" i="5"/>
  <c r="S17" i="5"/>
  <c r="S25" i="5"/>
  <c r="S26" i="5"/>
  <c r="S21" i="5"/>
  <c r="S5" i="5"/>
  <c r="S7" i="5"/>
  <c r="S15" i="5"/>
  <c r="S10" i="5"/>
  <c r="S11" i="5"/>
  <c r="S32" i="5"/>
  <c r="S19" i="5"/>
  <c r="S33" i="5"/>
  <c r="S9" i="5"/>
  <c r="S3" i="5"/>
  <c r="S13" i="5"/>
  <c r="S18" i="5"/>
  <c r="S23" i="5"/>
  <c r="S34" i="5"/>
  <c r="S35" i="5"/>
  <c r="S40" i="5"/>
  <c r="S36" i="5"/>
  <c r="S14" i="5"/>
  <c r="S41" i="5"/>
  <c r="S37" i="5"/>
  <c r="S38" i="5"/>
  <c r="S39" i="5"/>
  <c r="S24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29" i="5"/>
  <c r="S6" i="4"/>
  <c r="S30" i="4"/>
  <c r="S4" i="4"/>
  <c r="S29" i="4"/>
  <c r="S33" i="4"/>
  <c r="S24" i="4"/>
  <c r="S12" i="4"/>
  <c r="S25" i="4"/>
  <c r="S23" i="4"/>
  <c r="S32" i="4"/>
  <c r="S16" i="4"/>
  <c r="S10" i="4"/>
  <c r="S20" i="4"/>
  <c r="S14" i="4"/>
  <c r="S21" i="4"/>
  <c r="S36" i="4"/>
  <c r="S28" i="4"/>
  <c r="S78" i="1"/>
  <c r="S51" i="1"/>
  <c r="S20" i="1"/>
  <c r="S39" i="1"/>
  <c r="S25" i="1"/>
  <c r="S30" i="1"/>
  <c r="S67" i="1"/>
  <c r="S16" i="1"/>
  <c r="S15" i="1"/>
  <c r="S37" i="1"/>
  <c r="S29" i="1"/>
  <c r="S61" i="1"/>
  <c r="S33" i="1"/>
  <c r="S12" i="1"/>
  <c r="S42" i="1"/>
  <c r="S40" i="1"/>
  <c r="S9" i="1"/>
  <c r="S55" i="1"/>
  <c r="S63" i="1"/>
  <c r="S10" i="1"/>
  <c r="S45" i="1"/>
  <c r="S52" i="1"/>
  <c r="D16" i="1"/>
  <c r="S41" i="1" s="1"/>
  <c r="D3" i="1"/>
  <c r="S53" i="1" s="1"/>
  <c r="D15" i="1"/>
  <c r="D5" i="1"/>
  <c r="S56" i="1" s="1"/>
  <c r="D21" i="1"/>
  <c r="D26" i="1"/>
  <c r="S4" i="1" s="1"/>
  <c r="S13" i="7"/>
  <c r="S4" i="7"/>
  <c r="S14" i="7"/>
  <c r="S20" i="7"/>
  <c r="S3" i="7"/>
  <c r="S6" i="7"/>
  <c r="S15" i="7"/>
  <c r="S10" i="7"/>
  <c r="S19" i="7"/>
  <c r="S18" i="7"/>
  <c r="S7" i="7"/>
  <c r="S17" i="7"/>
  <c r="S8" i="7"/>
  <c r="S9" i="7"/>
  <c r="S16" i="7"/>
  <c r="S22" i="7"/>
  <c r="S4" i="9"/>
  <c r="S26" i="10"/>
  <c r="S28" i="10"/>
  <c r="S7" i="10"/>
  <c r="S15" i="10"/>
  <c r="S21" i="10"/>
  <c r="S22" i="10"/>
  <c r="S12" i="10"/>
  <c r="S11" i="10"/>
  <c r="S23" i="10"/>
  <c r="S8" i="10"/>
  <c r="S13" i="10"/>
  <c r="S24" i="10"/>
  <c r="S19" i="10"/>
  <c r="S29" i="10"/>
  <c r="S27" i="10"/>
  <c r="S16" i="10"/>
  <c r="S14" i="10"/>
  <c r="S4" i="10"/>
  <c r="S6" i="10"/>
  <c r="S25" i="10"/>
  <c r="S17" i="10"/>
  <c r="S9" i="10"/>
  <c r="S18" i="10"/>
  <c r="S20" i="10"/>
  <c r="S3" i="10"/>
  <c r="S5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10" i="10"/>
  <c r="S29" i="8"/>
  <c r="S19" i="8"/>
  <c r="S12" i="8"/>
  <c r="S22" i="8"/>
  <c r="S7" i="8"/>
  <c r="S25" i="8"/>
  <c r="S34" i="8"/>
  <c r="S18" i="8"/>
  <c r="S15" i="8"/>
  <c r="S16" i="8"/>
  <c r="S8" i="8"/>
  <c r="S28" i="8"/>
  <c r="S36" i="8"/>
  <c r="S9" i="8"/>
  <c r="S27" i="8"/>
  <c r="S30" i="8"/>
  <c r="S32" i="8"/>
  <c r="S17" i="8"/>
  <c r="S35" i="8"/>
  <c r="S4" i="8"/>
  <c r="S26" i="8"/>
  <c r="S10" i="8"/>
  <c r="S14" i="8"/>
  <c r="S33" i="8"/>
  <c r="S3" i="8"/>
  <c r="S31" i="8"/>
  <c r="S20" i="8"/>
  <c r="S37" i="8"/>
  <c r="S13" i="8"/>
  <c r="S38" i="8"/>
  <c r="S24" i="8"/>
  <c r="S5" i="8"/>
  <c r="S39" i="8"/>
  <c r="S6" i="8"/>
  <c r="S21" i="8"/>
  <c r="S23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11" i="8"/>
  <c r="S3" i="12"/>
  <c r="S6" i="12"/>
  <c r="S8" i="12"/>
  <c r="S7" i="12"/>
  <c r="S5" i="12"/>
  <c r="S9" i="12"/>
  <c r="S4" i="12"/>
  <c r="S49" i="11"/>
  <c r="S34" i="11"/>
  <c r="S32" i="11"/>
  <c r="S22" i="11"/>
  <c r="S26" i="11"/>
  <c r="S43" i="11"/>
  <c r="S24" i="11"/>
  <c r="S41" i="11"/>
  <c r="S44" i="11"/>
  <c r="S16" i="11"/>
  <c r="S35" i="11"/>
  <c r="S48" i="11"/>
  <c r="S27" i="11"/>
  <c r="S37" i="11"/>
  <c r="S10" i="11"/>
  <c r="S19" i="11"/>
  <c r="S23" i="11"/>
  <c r="S7" i="11"/>
  <c r="S12" i="11"/>
  <c r="S25" i="11"/>
  <c r="S13" i="11"/>
  <c r="S4" i="11"/>
  <c r="S15" i="11"/>
  <c r="S6" i="11"/>
  <c r="S14" i="11"/>
  <c r="S31" i="11"/>
  <c r="S53" i="11"/>
  <c r="S36" i="11"/>
  <c r="S38" i="11"/>
  <c r="S40" i="11"/>
  <c r="S9" i="11"/>
  <c r="S42" i="11"/>
  <c r="S29" i="11"/>
  <c r="S5" i="11"/>
  <c r="S8" i="11"/>
  <c r="S45" i="11"/>
  <c r="S17" i="11"/>
  <c r="S30" i="11"/>
  <c r="S54" i="11"/>
  <c r="S28" i="11"/>
  <c r="S3" i="11"/>
  <c r="S46" i="11"/>
  <c r="S11" i="11"/>
  <c r="S47" i="11"/>
  <c r="S55" i="11"/>
  <c r="S39" i="11"/>
  <c r="S18" i="11"/>
  <c r="S50" i="11"/>
  <c r="S51" i="11"/>
  <c r="S21" i="11"/>
  <c r="S56" i="11"/>
  <c r="S52" i="11"/>
  <c r="S33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20" i="11"/>
  <c r="D49" i="2"/>
  <c r="D6" i="11"/>
  <c r="D22" i="11"/>
  <c r="S42" i="13"/>
  <c r="S5" i="13"/>
  <c r="S43" i="13"/>
  <c r="S7" i="13"/>
  <c r="S14" i="13"/>
  <c r="S37" i="13"/>
  <c r="S16" i="13"/>
  <c r="S12" i="13"/>
  <c r="S26" i="13"/>
  <c r="S25" i="13"/>
  <c r="S18" i="13"/>
  <c r="S13" i="13"/>
  <c r="S9" i="13"/>
  <c r="S28" i="13"/>
  <c r="S29" i="13"/>
  <c r="S33" i="13"/>
  <c r="S10" i="13"/>
  <c r="S20" i="13"/>
  <c r="S36" i="13"/>
  <c r="S8" i="13"/>
  <c r="S34" i="13"/>
  <c r="S17" i="13"/>
  <c r="S45" i="13"/>
  <c r="S6" i="13"/>
  <c r="S32" i="13"/>
  <c r="S53" i="13"/>
  <c r="S22" i="13"/>
  <c r="S44" i="13"/>
  <c r="S35" i="13"/>
  <c r="S24" i="13"/>
  <c r="S21" i="13"/>
  <c r="S38" i="13"/>
  <c r="S4" i="13"/>
  <c r="S3" i="13"/>
  <c r="S19" i="13"/>
  <c r="S23" i="13"/>
  <c r="S31" i="13"/>
  <c r="S15" i="13"/>
  <c r="S54" i="13"/>
  <c r="S30" i="13"/>
  <c r="S41" i="13"/>
  <c r="S11" i="13"/>
  <c r="S46" i="13"/>
  <c r="S47" i="13"/>
  <c r="S48" i="13"/>
  <c r="S49" i="13"/>
  <c r="S50" i="13"/>
  <c r="S55" i="13"/>
  <c r="S51" i="13"/>
  <c r="S52" i="13"/>
  <c r="S39" i="13"/>
  <c r="S40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27" i="13"/>
  <c r="S62" i="1"/>
  <c r="S71" i="1"/>
  <c r="S66" i="1"/>
  <c r="S19" i="1"/>
  <c r="S7" i="1"/>
  <c r="S27" i="1"/>
  <c r="S35" i="1"/>
  <c r="S77" i="1"/>
  <c r="S44" i="1"/>
  <c r="S43" i="1"/>
  <c r="S32" i="1"/>
  <c r="S3" i="1"/>
  <c r="S22" i="1"/>
  <c r="S74" i="1"/>
  <c r="S11" i="1"/>
  <c r="S13" i="1"/>
  <c r="S73" i="1"/>
  <c r="S36" i="1"/>
  <c r="S72" i="1"/>
  <c r="S59" i="1"/>
  <c r="C9" i="1"/>
  <c r="S28" i="1" s="1"/>
  <c r="C19" i="1"/>
  <c r="S58" i="1" s="1"/>
  <c r="S46" i="2"/>
  <c r="S70" i="2"/>
  <c r="S129" i="2"/>
  <c r="S90" i="2"/>
  <c r="S27" i="2"/>
  <c r="S134" i="2"/>
  <c r="S110" i="2"/>
  <c r="S16" i="2"/>
  <c r="S107" i="2"/>
  <c r="S6" i="2"/>
  <c r="S5" i="2"/>
  <c r="S95" i="2"/>
  <c r="S31" i="2"/>
  <c r="S121" i="2"/>
  <c r="S17" i="2"/>
  <c r="S39" i="2"/>
  <c r="S138" i="2"/>
  <c r="S7" i="2"/>
  <c r="S55" i="2"/>
  <c r="S38" i="2"/>
  <c r="S83" i="2"/>
  <c r="S21" i="2"/>
  <c r="S126" i="2"/>
  <c r="S91" i="2"/>
  <c r="S15" i="2"/>
  <c r="S120" i="2"/>
  <c r="S79" i="2"/>
  <c r="S93" i="2"/>
  <c r="S71" i="2"/>
  <c r="S109" i="2"/>
  <c r="S97" i="2"/>
  <c r="S98" i="2"/>
  <c r="S59" i="2"/>
  <c r="S35" i="2"/>
  <c r="S28" i="2"/>
  <c r="S74" i="2"/>
  <c r="S115" i="2"/>
  <c r="S77" i="2"/>
  <c r="S26" i="2"/>
  <c r="S117" i="2"/>
  <c r="C10" i="2"/>
  <c r="C14" i="2"/>
  <c r="C33" i="2"/>
  <c r="C9" i="2"/>
  <c r="C22" i="2"/>
  <c r="C13" i="2"/>
  <c r="C18" i="2"/>
  <c r="C5" i="2"/>
  <c r="C7" i="2"/>
</calcChain>
</file>

<file path=xl/sharedStrings.xml><?xml version="1.0" encoding="utf-8"?>
<sst xmlns="http://schemas.openxmlformats.org/spreadsheetml/2006/main" count="912" uniqueCount="158">
  <si>
    <t>CCRA - Barrel Racing</t>
  </si>
  <si>
    <t xml:space="preserve">Contestant </t>
  </si>
  <si>
    <t>Team</t>
  </si>
  <si>
    <t>NLC</t>
  </si>
  <si>
    <t>LLC</t>
  </si>
  <si>
    <t>OC</t>
  </si>
  <si>
    <t>Total</t>
  </si>
  <si>
    <t>Benalto</t>
  </si>
  <si>
    <t>Delisle</t>
  </si>
  <si>
    <t>Ft.Mcleod</t>
  </si>
  <si>
    <t>CCRA - All Around Cowboy</t>
  </si>
  <si>
    <t>CCRA - All Around Cowgirl</t>
  </si>
  <si>
    <t>CCRA - Bull Riding</t>
  </si>
  <si>
    <t>CCRA - Team Roping Heeler</t>
  </si>
  <si>
    <t>CCRA - Team Roping Header</t>
  </si>
  <si>
    <t>CCRA - Steer Wrestling</t>
  </si>
  <si>
    <t>CCRA - Tie Down</t>
  </si>
  <si>
    <t>CCRA - Saddle Bronc</t>
  </si>
  <si>
    <t>CCRA - Goat Tying</t>
  </si>
  <si>
    <t>CCRA - Breakaway</t>
  </si>
  <si>
    <t>CCRA - Bareback</t>
  </si>
  <si>
    <t>Dylann Beasley</t>
  </si>
  <si>
    <t>UofS</t>
  </si>
  <si>
    <t>Georgia Hale</t>
  </si>
  <si>
    <t>Emilee Langford</t>
  </si>
  <si>
    <t>Chloe Lanouette</t>
  </si>
  <si>
    <t>Morgan Kiemele</t>
  </si>
  <si>
    <t>Makenna OConnor</t>
  </si>
  <si>
    <t>SAIRT</t>
  </si>
  <si>
    <t>Elyse Terpsma</t>
  </si>
  <si>
    <t xml:space="preserve">RDP </t>
  </si>
  <si>
    <t>Reese Mackie</t>
  </si>
  <si>
    <t>Lacey Terpsma</t>
  </si>
  <si>
    <t>CA</t>
  </si>
  <si>
    <t>Wacey Nickel</t>
  </si>
  <si>
    <t>Matt Beatty</t>
  </si>
  <si>
    <t xml:space="preserve">Ben Coombes </t>
  </si>
  <si>
    <t>Permit</t>
  </si>
  <si>
    <t>Brooklynne Hymanyk</t>
  </si>
  <si>
    <t>Sage Otani</t>
  </si>
  <si>
    <t>Taylor Fitchett</t>
  </si>
  <si>
    <t>Kristin Sardoff</t>
  </si>
  <si>
    <t>Sarah Beierbach</t>
  </si>
  <si>
    <t>Sadie Hollingshead</t>
  </si>
  <si>
    <t>Alyssa Maffenbeier</t>
  </si>
  <si>
    <t>Avery Sardoff</t>
  </si>
  <si>
    <t>Shelby Corr</t>
  </si>
  <si>
    <t>Caitlyn Appel</t>
  </si>
  <si>
    <t>Chloe Dierker</t>
  </si>
  <si>
    <t>Charleigh Broderson</t>
  </si>
  <si>
    <t xml:space="preserve">Rylie Bondaroff </t>
  </si>
  <si>
    <t>Brooke Jeffreys</t>
  </si>
  <si>
    <t>Weston Packet</t>
  </si>
  <si>
    <t>Blake Collins</t>
  </si>
  <si>
    <t>Nate Siemens</t>
  </si>
  <si>
    <t>Aden Hiscock</t>
  </si>
  <si>
    <t>Cooper Resch</t>
  </si>
  <si>
    <t>Derek Ivanics</t>
  </si>
  <si>
    <t>Kohen Kaufmann</t>
  </si>
  <si>
    <t xml:space="preserve">Ethan Nelson </t>
  </si>
  <si>
    <t xml:space="preserve">Wyatt Bondaroff </t>
  </si>
  <si>
    <t>Dain Ross</t>
  </si>
  <si>
    <t>Jordyn Farmer</t>
  </si>
  <si>
    <t>Mary Saliba</t>
  </si>
  <si>
    <t>Rana Beierbach</t>
  </si>
  <si>
    <t>Morgan Dingreville</t>
  </si>
  <si>
    <t>Daylee Storle</t>
  </si>
  <si>
    <t>Gage Rawlings</t>
  </si>
  <si>
    <t>Lauren Chalifoux</t>
  </si>
  <si>
    <t xml:space="preserve">Landon Dowling </t>
  </si>
  <si>
    <t xml:space="preserve">Kagen Russell </t>
  </si>
  <si>
    <t>Wyatt Brown</t>
  </si>
  <si>
    <t>Kaleb Kelley</t>
  </si>
  <si>
    <t>Jackson Stannard</t>
  </si>
  <si>
    <t xml:space="preserve">Julia Doble </t>
  </si>
  <si>
    <t>Haylee Wagstaff</t>
  </si>
  <si>
    <t>Kaleigh Clark</t>
  </si>
  <si>
    <t>Rylee Olafson</t>
  </si>
  <si>
    <t>Bailey Hampson</t>
  </si>
  <si>
    <t>Kaybree Zunti</t>
  </si>
  <si>
    <t>Macey Burns</t>
  </si>
  <si>
    <t>Ryan Collett</t>
  </si>
  <si>
    <t>Rees Wilson</t>
  </si>
  <si>
    <t>Cole Ray</t>
  </si>
  <si>
    <t>Reese Dragan</t>
  </si>
  <si>
    <t>Kaden Cholin</t>
  </si>
  <si>
    <t>Drayder Pearson</t>
  </si>
  <si>
    <t>Keegan Hodgson</t>
  </si>
  <si>
    <t>Hudson Williams</t>
  </si>
  <si>
    <t>Kasen Swanson</t>
  </si>
  <si>
    <t>Tray Hofmann</t>
  </si>
  <si>
    <t>Rylan Poirier</t>
  </si>
  <si>
    <t>Brodin Bayda</t>
  </si>
  <si>
    <t>Jagger Moore</t>
  </si>
  <si>
    <t>Abbey Nelson</t>
  </si>
  <si>
    <t>CCRA - Pole Bending</t>
  </si>
  <si>
    <t>Makenna Oconnor</t>
  </si>
  <si>
    <t>Ryley Dziatkewich</t>
  </si>
  <si>
    <t>Haylie Ost</t>
  </si>
  <si>
    <t>Kiersten Kalmakoff</t>
  </si>
  <si>
    <t xml:space="preserve">Holly Wright </t>
  </si>
  <si>
    <t>Sunny Schutte</t>
  </si>
  <si>
    <t>Rianna Fletcher</t>
  </si>
  <si>
    <t>Payton Scoville</t>
  </si>
  <si>
    <t>Stevie Blades</t>
  </si>
  <si>
    <t>Keelyn Armstrong</t>
  </si>
  <si>
    <t>Maizy Scott</t>
  </si>
  <si>
    <t>Jenna Esford</t>
  </si>
  <si>
    <t>Kagen Russell</t>
  </si>
  <si>
    <t>Jayda Tessier</t>
  </si>
  <si>
    <t>Kali Johnson</t>
  </si>
  <si>
    <t>Hannah Wright</t>
  </si>
  <si>
    <t>Brandtsen Moore</t>
  </si>
  <si>
    <t>Brody Groves</t>
  </si>
  <si>
    <t>AJ Jackson</t>
  </si>
  <si>
    <t>Lily Wilson</t>
  </si>
  <si>
    <t>Brandyn Wiancko</t>
  </si>
  <si>
    <t>Rachel Moat</t>
  </si>
  <si>
    <t>Kaycee Scobey</t>
  </si>
  <si>
    <t>Rylie Bondaroff</t>
  </si>
  <si>
    <t>Wyatt Jacula</t>
  </si>
  <si>
    <t>Kobe Urasaki</t>
  </si>
  <si>
    <t>Wyatt Bondaroff</t>
  </si>
  <si>
    <t>Presley Hipkins</t>
  </si>
  <si>
    <t>Samantha Falkenberg</t>
  </si>
  <si>
    <t>Zoe Hatch</t>
  </si>
  <si>
    <t xml:space="preserve">Mattie Jensen </t>
  </si>
  <si>
    <t>Carter Armstrong</t>
  </si>
  <si>
    <t>Jayna Weatherly</t>
  </si>
  <si>
    <t>Landon Dowling</t>
  </si>
  <si>
    <t>Elsie Rawlings</t>
  </si>
  <si>
    <t>Coulson Stauffer</t>
  </si>
  <si>
    <t>Juna Smith</t>
  </si>
  <si>
    <t>Blake Molle</t>
  </si>
  <si>
    <t>Molly Maynard</t>
  </si>
  <si>
    <t>Meadow Parthenay</t>
  </si>
  <si>
    <t>Billie Miller</t>
  </si>
  <si>
    <t>Chase Warkentin</t>
  </si>
  <si>
    <t>Kegan Kmita</t>
  </si>
  <si>
    <t>Morgan Frail</t>
  </si>
  <si>
    <t>Leland Robertson</t>
  </si>
  <si>
    <t>Emily Rumpf</t>
  </si>
  <si>
    <t>Trinity Keebaugh</t>
  </si>
  <si>
    <t>Glen Rogers</t>
  </si>
  <si>
    <t>Kasper Gurski</t>
  </si>
  <si>
    <t>Rudy Quibell</t>
  </si>
  <si>
    <t>Cole Marcinkoski</t>
  </si>
  <si>
    <t>Evann Steeves</t>
  </si>
  <si>
    <t>Sheena Louie</t>
  </si>
  <si>
    <t>Tessa Morrison</t>
  </si>
  <si>
    <t>Matthew Farmer</t>
  </si>
  <si>
    <t>Jorja Robertson</t>
  </si>
  <si>
    <t>Brynn Scoville</t>
  </si>
  <si>
    <t>Wyatt Wiancko</t>
  </si>
  <si>
    <t>Carlie Borle</t>
  </si>
  <si>
    <t>Hunter Weishaupt</t>
  </si>
  <si>
    <t xml:space="preserve">Bridget Flewelling </t>
  </si>
  <si>
    <t>Jordana Brandt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</si>
</sst>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3" borderId="0" xfId="0" applyFont="1" applyFill="1"/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3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0" fillId="3" borderId="0" xfId="0" applyNumberFormat="1" applyFill="1"/>
    <xf numFmtId="1" fontId="0" fillId="0" borderId="0" xfId="0" applyNumberFormat="1"/>
    <xf numFmtId="1" fontId="3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3" fillId="0" borderId="0" xfId="0" applyFont="1" applyBorder="1"/>
    <xf numFmtId="0" fontId="2" fillId="4" borderId="0" xfId="0" applyFont="1" applyFill="1" applyBorder="1" applyAlignment="1">
      <alignment horizontal="left" vertical="center" readingOrder="1"/>
    </xf>
    <xf numFmtId="0" fontId="2" fillId="4" borderId="0" xfId="0" applyFont="1" applyFill="1" applyBorder="1" applyAlignment="1">
      <alignment horizontal="left" readingOrder="1"/>
    </xf>
    <xf numFmtId="0" fontId="2" fillId="0" borderId="0" xfId="0" applyFont="1" applyBorder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wrapText="1"/>
    </xf>
    <xf numFmtId="0" fontId="0" fillId="0" borderId="0" xfId="0" applyFill="1" applyBorder="1"/>
    <xf numFmtId="0" fontId="0" fillId="3" borderId="0" xfId="0" applyFill="1" applyBorder="1"/>
    <xf numFmtId="0" fontId="3" fillId="0" borderId="0" xfId="0" applyFont="1" applyFill="1" applyAlignment="1">
      <alignment horizontal="left" wrapText="1"/>
    </xf>
    <xf numFmtId="49" fontId="3" fillId="5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40DA-772D-4498-87F7-C2492704DD7B}">
  <dimension ref="A1:S74"/>
  <sheetViews>
    <sheetView workbookViewId="0">
      <selection activeCell="J24" sqref="J24"/>
    </sheetView>
  </sheetViews>
  <sheetFormatPr defaultRowHeight="14"/>
  <cols>
    <col min="1" max="1" width="18.25" customWidth="1"/>
    <col min="3" max="12" width="8.6640625" customWidth="1"/>
    <col min="13" max="13" width="10.08203125" customWidth="1"/>
    <col min="14" max="14" width="10.25" customWidth="1"/>
  </cols>
  <sheetData>
    <row r="1" spans="1:19" ht="15">
      <c r="A1" s="25" t="s">
        <v>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5" t="s">
        <v>115</v>
      </c>
      <c r="B3" s="5" t="s">
        <v>4</v>
      </c>
      <c r="C3" s="5"/>
      <c r="D3" s="5">
        <v>80</v>
      </c>
      <c r="E3" s="6">
        <v>95</v>
      </c>
      <c r="F3" s="6"/>
      <c r="G3" s="7">
        <v>90</v>
      </c>
      <c r="I3" s="7">
        <v>100</v>
      </c>
      <c r="J3" s="7">
        <v>70</v>
      </c>
      <c r="K3" s="7">
        <v>100</v>
      </c>
      <c r="L3" s="7">
        <v>100</v>
      </c>
      <c r="M3" s="7">
        <v>100</v>
      </c>
      <c r="N3" s="7">
        <v>90</v>
      </c>
      <c r="S3" s="7">
        <f>SUM(C3:R3)</f>
        <v>825</v>
      </c>
    </row>
    <row r="4" spans="1:19" s="7" customFormat="1" ht="15.5">
      <c r="A4" s="5" t="s">
        <v>21</v>
      </c>
      <c r="B4" s="5" t="s">
        <v>22</v>
      </c>
      <c r="C4" s="5">
        <v>100</v>
      </c>
      <c r="D4" s="6">
        <v>90</v>
      </c>
      <c r="E4" s="6">
        <v>95</v>
      </c>
      <c r="F4" s="5">
        <v>100</v>
      </c>
      <c r="J4" s="7">
        <v>100</v>
      </c>
      <c r="M4" s="7">
        <v>90</v>
      </c>
      <c r="S4" s="7">
        <f>SUM(C4:R4)</f>
        <v>575</v>
      </c>
    </row>
    <row r="5" spans="1:19" s="7" customFormat="1" ht="15.5">
      <c r="A5" s="5" t="s">
        <v>24</v>
      </c>
      <c r="B5" s="5" t="s">
        <v>5</v>
      </c>
      <c r="C5" s="5">
        <v>80</v>
      </c>
      <c r="D5" s="6"/>
      <c r="E5" s="6"/>
      <c r="F5" s="6">
        <v>70</v>
      </c>
      <c r="G5" s="7">
        <v>60</v>
      </c>
      <c r="H5" s="7">
        <v>50</v>
      </c>
      <c r="I5" s="6">
        <v>90</v>
      </c>
      <c r="J5" s="6">
        <v>40</v>
      </c>
      <c r="L5" s="7">
        <v>90</v>
      </c>
      <c r="M5" s="7">
        <v>80</v>
      </c>
      <c r="S5" s="7">
        <f>SUM(C5:R5)</f>
        <v>560</v>
      </c>
    </row>
    <row r="6" spans="1:19" s="7" customFormat="1" ht="15.5">
      <c r="A6" s="5" t="s">
        <v>74</v>
      </c>
      <c r="B6" s="5" t="s">
        <v>3</v>
      </c>
      <c r="C6" s="5"/>
      <c r="D6" s="5">
        <v>100</v>
      </c>
      <c r="E6" s="6"/>
      <c r="F6" s="6"/>
      <c r="K6" s="7">
        <v>60</v>
      </c>
      <c r="L6" s="7">
        <v>60</v>
      </c>
      <c r="M6" s="7">
        <v>70</v>
      </c>
      <c r="N6" s="42">
        <v>100</v>
      </c>
      <c r="S6" s="7">
        <f>SUM(C6:R6)</f>
        <v>390</v>
      </c>
    </row>
    <row r="7" spans="1:19" s="7" customFormat="1" ht="15.5">
      <c r="A7" s="5" t="s">
        <v>32</v>
      </c>
      <c r="B7" s="5" t="s">
        <v>33</v>
      </c>
      <c r="C7" s="5">
        <v>20</v>
      </c>
      <c r="D7" s="6"/>
      <c r="E7" s="6">
        <v>60</v>
      </c>
      <c r="F7" s="6"/>
      <c r="H7" s="7">
        <v>90</v>
      </c>
      <c r="I7" s="7">
        <v>60</v>
      </c>
      <c r="J7" s="7">
        <v>80</v>
      </c>
      <c r="N7" s="7">
        <v>20</v>
      </c>
      <c r="S7" s="7">
        <f>SUM(C7:R7)</f>
        <v>330</v>
      </c>
    </row>
    <row r="8" spans="1:19" s="7" customFormat="1" ht="15.5">
      <c r="A8" s="5" t="s">
        <v>27</v>
      </c>
      <c r="B8" s="5" t="s">
        <v>28</v>
      </c>
      <c r="C8" s="5">
        <v>50</v>
      </c>
      <c r="D8" s="5"/>
      <c r="E8" s="6">
        <v>70</v>
      </c>
      <c r="F8" s="6"/>
      <c r="K8" s="7">
        <v>70</v>
      </c>
      <c r="M8" s="7">
        <v>40</v>
      </c>
      <c r="N8" s="7">
        <v>70</v>
      </c>
      <c r="S8" s="7">
        <f>SUM(C8:R8)</f>
        <v>300</v>
      </c>
    </row>
    <row r="9" spans="1:19" s="7" customFormat="1" ht="15.5">
      <c r="A9" s="15" t="s">
        <v>116</v>
      </c>
      <c r="B9" s="15" t="s">
        <v>4</v>
      </c>
      <c r="C9" s="16"/>
      <c r="D9" s="16"/>
      <c r="E9" s="16"/>
      <c r="F9" s="16"/>
      <c r="G9" s="17">
        <v>100</v>
      </c>
      <c r="H9" s="17">
        <v>60</v>
      </c>
      <c r="J9" s="7">
        <v>30</v>
      </c>
      <c r="L9" s="7">
        <v>70</v>
      </c>
      <c r="M9" s="7">
        <v>30</v>
      </c>
      <c r="S9" s="7">
        <f>SUM(C9:R9)</f>
        <v>290</v>
      </c>
    </row>
    <row r="10" spans="1:19" s="7" customFormat="1" ht="15.5">
      <c r="A10" s="5" t="s">
        <v>26</v>
      </c>
      <c r="B10" s="5" t="s">
        <v>5</v>
      </c>
      <c r="C10" s="5">
        <v>60</v>
      </c>
      <c r="D10" s="6"/>
      <c r="E10" s="6"/>
      <c r="F10" s="6">
        <v>80</v>
      </c>
      <c r="G10" s="7">
        <v>70</v>
      </c>
      <c r="H10" s="7">
        <v>30</v>
      </c>
      <c r="S10" s="7">
        <f>SUM(C10:R10)</f>
        <v>240</v>
      </c>
    </row>
    <row r="11" spans="1:19" s="7" customFormat="1" ht="15.5">
      <c r="A11" s="5" t="s">
        <v>34</v>
      </c>
      <c r="B11" s="5" t="s">
        <v>5</v>
      </c>
      <c r="C11" s="5">
        <v>10</v>
      </c>
      <c r="D11" s="6"/>
      <c r="E11" s="6">
        <v>20</v>
      </c>
      <c r="F11" s="6"/>
      <c r="G11" s="7">
        <v>80</v>
      </c>
      <c r="I11" s="7">
        <v>20</v>
      </c>
      <c r="J11" s="7">
        <v>60</v>
      </c>
      <c r="M11" s="7">
        <v>50</v>
      </c>
      <c r="S11" s="7">
        <f>SUM(C11:R11)</f>
        <v>240</v>
      </c>
    </row>
    <row r="12" spans="1:19" s="7" customFormat="1" ht="15.5">
      <c r="A12" s="5" t="s">
        <v>23</v>
      </c>
      <c r="B12" s="5" t="s">
        <v>4</v>
      </c>
      <c r="C12" s="5">
        <v>90</v>
      </c>
      <c r="D12" s="6"/>
      <c r="E12" s="6"/>
      <c r="F12" s="6"/>
      <c r="H12" s="7">
        <v>40</v>
      </c>
      <c r="I12" s="7">
        <v>80</v>
      </c>
      <c r="M12" s="7">
        <v>20</v>
      </c>
      <c r="N12" s="7">
        <v>10</v>
      </c>
      <c r="S12" s="7">
        <f>SUM(C12:R12)</f>
        <v>240</v>
      </c>
    </row>
    <row r="13" spans="1:19" s="7" customFormat="1" ht="15.5">
      <c r="A13" s="5" t="s">
        <v>25</v>
      </c>
      <c r="B13" s="5" t="s">
        <v>5</v>
      </c>
      <c r="C13" s="5">
        <v>70</v>
      </c>
      <c r="D13" s="6"/>
      <c r="E13" s="6">
        <v>80</v>
      </c>
      <c r="F13" s="6"/>
      <c r="H13" s="7">
        <v>80</v>
      </c>
      <c r="S13" s="7">
        <f>SUM(C13:R13)</f>
        <v>230</v>
      </c>
    </row>
    <row r="14" spans="1:19" s="7" customFormat="1" ht="15.5">
      <c r="A14" s="15" t="s">
        <v>128</v>
      </c>
      <c r="B14" s="15" t="s">
        <v>4</v>
      </c>
      <c r="C14" s="16"/>
      <c r="D14" s="16"/>
      <c r="E14" s="16"/>
      <c r="F14" s="16"/>
      <c r="G14" s="17"/>
      <c r="H14" s="17">
        <v>100</v>
      </c>
      <c r="K14" s="7">
        <v>80</v>
      </c>
      <c r="N14" s="7">
        <v>50</v>
      </c>
      <c r="S14" s="7">
        <f>SUM(C14:R14)</f>
        <v>230</v>
      </c>
    </row>
    <row r="15" spans="1:19" s="7" customFormat="1" ht="15.5">
      <c r="A15" s="5" t="s">
        <v>75</v>
      </c>
      <c r="B15" s="5" t="s">
        <v>5</v>
      </c>
      <c r="C15" s="5"/>
      <c r="D15" s="5">
        <v>50</v>
      </c>
      <c r="E15" s="6">
        <v>10</v>
      </c>
      <c r="F15" s="6"/>
      <c r="G15" s="7">
        <v>40</v>
      </c>
      <c r="I15" s="7">
        <v>70</v>
      </c>
      <c r="J15" s="7">
        <v>50</v>
      </c>
      <c r="S15" s="7">
        <f>SUM(C15:R15)</f>
        <v>220</v>
      </c>
    </row>
    <row r="16" spans="1:19" s="36" customFormat="1" ht="15.5">
      <c r="A16" s="40" t="s">
        <v>64</v>
      </c>
      <c r="B16" s="40" t="s">
        <v>28</v>
      </c>
      <c r="J16" s="36">
        <v>15</v>
      </c>
      <c r="K16" s="36">
        <v>90</v>
      </c>
      <c r="L16" s="36">
        <v>80</v>
      </c>
      <c r="S16" s="36">
        <f>SUM(C16:R16)</f>
        <v>185</v>
      </c>
    </row>
    <row r="17" spans="1:19" ht="15.5">
      <c r="A17" s="2" t="s">
        <v>62</v>
      </c>
      <c r="B17" s="2" t="s">
        <v>3</v>
      </c>
      <c r="C17" s="2"/>
      <c r="D17" s="2">
        <v>30</v>
      </c>
      <c r="E17" s="3"/>
      <c r="F17" s="3">
        <v>90</v>
      </c>
      <c r="N17">
        <v>60</v>
      </c>
      <c r="S17">
        <f>SUM(C17:R17)</f>
        <v>180</v>
      </c>
    </row>
    <row r="18" spans="1:19" ht="15.5">
      <c r="A18" s="2" t="s">
        <v>65</v>
      </c>
      <c r="B18" s="2" t="s">
        <v>5</v>
      </c>
      <c r="C18" s="2"/>
      <c r="D18" s="2">
        <v>70</v>
      </c>
      <c r="E18" s="3"/>
      <c r="F18" s="3"/>
      <c r="K18">
        <v>30</v>
      </c>
      <c r="S18">
        <f>SUM(C18:R18)</f>
        <v>100</v>
      </c>
    </row>
    <row r="19" spans="1:19" ht="15.5">
      <c r="A19" s="2" t="s">
        <v>97</v>
      </c>
      <c r="B19" s="2" t="s">
        <v>5</v>
      </c>
      <c r="C19" s="3"/>
      <c r="D19" s="3"/>
      <c r="E19" s="3">
        <v>50</v>
      </c>
      <c r="F19" s="3"/>
      <c r="H19">
        <v>70</v>
      </c>
      <c r="I19">
        <v>50</v>
      </c>
      <c r="S19">
        <f>SUM(C19:R19)</f>
        <v>170</v>
      </c>
    </row>
    <row r="20" spans="1:19" ht="15.5">
      <c r="A20" s="2" t="s">
        <v>102</v>
      </c>
      <c r="B20" s="2" t="s">
        <v>33</v>
      </c>
      <c r="C20" s="14"/>
      <c r="D20" s="14"/>
      <c r="E20" s="14"/>
      <c r="F20" s="14"/>
      <c r="G20" s="14"/>
      <c r="H20" s="14"/>
      <c r="J20">
        <v>90</v>
      </c>
      <c r="K20">
        <v>50</v>
      </c>
      <c r="S20">
        <f>SUM(C20:R20)</f>
        <v>140</v>
      </c>
    </row>
    <row r="21" spans="1:19" ht="15.5">
      <c r="A21" s="2" t="s">
        <v>98</v>
      </c>
      <c r="B21" s="2" t="s">
        <v>4</v>
      </c>
      <c r="C21" s="3"/>
      <c r="D21" s="3"/>
      <c r="E21" s="3">
        <v>40</v>
      </c>
      <c r="F21" s="3">
        <v>50</v>
      </c>
      <c r="G21">
        <v>30</v>
      </c>
      <c r="S21">
        <f>SUM(C21:R21)</f>
        <v>120</v>
      </c>
    </row>
    <row r="22" spans="1:19" ht="15.5">
      <c r="A22" s="9" t="s">
        <v>103</v>
      </c>
      <c r="B22" s="9" t="s">
        <v>5</v>
      </c>
      <c r="C22" s="13"/>
      <c r="D22" s="13"/>
      <c r="E22" s="13"/>
      <c r="F22" s="13"/>
      <c r="G22" s="14">
        <v>50</v>
      </c>
      <c r="H22" s="14">
        <v>20</v>
      </c>
      <c r="I22">
        <v>40</v>
      </c>
      <c r="K22">
        <v>10</v>
      </c>
      <c r="S22">
        <f>SUM(C22:R22)</f>
        <v>120</v>
      </c>
    </row>
    <row r="23" spans="1:19" ht="15.5">
      <c r="A23" s="2" t="s">
        <v>76</v>
      </c>
      <c r="B23" s="2" t="s">
        <v>4</v>
      </c>
      <c r="C23" s="2"/>
      <c r="D23" s="2">
        <v>20</v>
      </c>
      <c r="E23" s="3"/>
      <c r="F23" s="3">
        <v>30</v>
      </c>
      <c r="L23">
        <v>40</v>
      </c>
      <c r="S23">
        <f>SUM(C23:R23)</f>
        <v>90</v>
      </c>
    </row>
    <row r="24" spans="1:19" ht="15.5">
      <c r="A24" s="9" t="s">
        <v>118</v>
      </c>
      <c r="B24" s="9" t="s">
        <v>33</v>
      </c>
      <c r="C24" s="13"/>
      <c r="D24" s="13"/>
      <c r="E24" s="13"/>
      <c r="F24" s="13"/>
      <c r="G24" s="14">
        <v>10</v>
      </c>
      <c r="H24" s="14"/>
      <c r="N24">
        <v>80</v>
      </c>
      <c r="S24">
        <f>SUM(C24:R24)</f>
        <v>90</v>
      </c>
    </row>
    <row r="25" spans="1:19" ht="15.5">
      <c r="A25" s="2" t="s">
        <v>66</v>
      </c>
      <c r="B25" s="2" t="s">
        <v>4</v>
      </c>
      <c r="C25" s="2"/>
      <c r="D25" s="2">
        <v>40</v>
      </c>
      <c r="E25" s="3"/>
      <c r="F25" s="3">
        <v>20</v>
      </c>
      <c r="H25">
        <v>10</v>
      </c>
      <c r="S25">
        <f>SUM(C25:R25)</f>
        <v>70</v>
      </c>
    </row>
    <row r="26" spans="1:19" ht="15.5">
      <c r="A26" s="2" t="s">
        <v>100</v>
      </c>
      <c r="B26" s="2" t="s">
        <v>4</v>
      </c>
      <c r="C26" s="3"/>
      <c r="D26" s="3"/>
      <c r="E26" s="3"/>
      <c r="F26" s="3">
        <v>40</v>
      </c>
      <c r="I26">
        <v>30</v>
      </c>
      <c r="S26">
        <f>SUM(C26:R26)</f>
        <v>70</v>
      </c>
    </row>
    <row r="27" spans="1:19" ht="15.5">
      <c r="A27" s="30" t="s">
        <v>154</v>
      </c>
      <c r="B27" s="30" t="s">
        <v>22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>
        <v>60</v>
      </c>
      <c r="N27" s="29"/>
      <c r="S27">
        <f>SUM(C27:R27)</f>
        <v>60</v>
      </c>
    </row>
    <row r="28" spans="1:19" ht="15.5">
      <c r="A28" s="2" t="s">
        <v>48</v>
      </c>
      <c r="B28" s="2" t="s">
        <v>5</v>
      </c>
      <c r="C28" s="2"/>
      <c r="D28" s="2">
        <v>60</v>
      </c>
      <c r="E28" s="3"/>
      <c r="F28" s="3"/>
      <c r="S28">
        <f>SUM(C28:R28)</f>
        <v>60</v>
      </c>
    </row>
    <row r="29" spans="1:19" ht="15.5">
      <c r="A29" s="2" t="s">
        <v>31</v>
      </c>
      <c r="B29" s="2" t="s">
        <v>5</v>
      </c>
      <c r="C29" s="2">
        <v>30</v>
      </c>
      <c r="D29" s="3">
        <v>10</v>
      </c>
      <c r="E29" s="3"/>
      <c r="F29" s="3"/>
      <c r="K29">
        <v>20</v>
      </c>
      <c r="S29">
        <f>SUM(C29:R29)</f>
        <v>60</v>
      </c>
    </row>
    <row r="30" spans="1:19" ht="15.5">
      <c r="A30" s="2" t="s">
        <v>42</v>
      </c>
      <c r="B30" s="2" t="s">
        <v>4</v>
      </c>
      <c r="C30" s="3"/>
      <c r="D30" s="3"/>
      <c r="E30" s="3"/>
      <c r="F30" s="3">
        <v>60</v>
      </c>
      <c r="S30">
        <f>SUM(C30:R30)</f>
        <v>60</v>
      </c>
    </row>
    <row r="31" spans="1:19" ht="15.5">
      <c r="A31" s="2" t="s">
        <v>126</v>
      </c>
      <c r="B31" s="2" t="s">
        <v>30</v>
      </c>
      <c r="J31">
        <v>15</v>
      </c>
      <c r="K31">
        <v>40</v>
      </c>
      <c r="S31">
        <f>SUM(C31:R31)</f>
        <v>55</v>
      </c>
    </row>
    <row r="32" spans="1:19" ht="15.5">
      <c r="A32" s="2" t="s">
        <v>133</v>
      </c>
      <c r="B32" s="2" t="s">
        <v>4</v>
      </c>
      <c r="C32" s="14"/>
      <c r="D32" s="14"/>
      <c r="E32" s="14"/>
      <c r="F32" s="14"/>
      <c r="G32" s="14"/>
      <c r="H32" s="14"/>
      <c r="L32">
        <v>50</v>
      </c>
      <c r="S32">
        <f>SUM(C32:R32)</f>
        <v>50</v>
      </c>
    </row>
    <row r="33" spans="1:19" ht="15.5">
      <c r="A33" s="2" t="s">
        <v>135</v>
      </c>
      <c r="B33" s="2" t="s">
        <v>4</v>
      </c>
      <c r="C33" s="13"/>
      <c r="D33" s="13"/>
      <c r="E33" s="13"/>
      <c r="F33" s="13"/>
      <c r="G33" s="14"/>
      <c r="H33" s="14"/>
      <c r="I33">
        <v>10</v>
      </c>
      <c r="M33">
        <v>10</v>
      </c>
      <c r="N33">
        <v>40</v>
      </c>
      <c r="S33">
        <f>SUM(C33:R33)</f>
        <v>60</v>
      </c>
    </row>
    <row r="34" spans="1:19" ht="15.5">
      <c r="A34" s="2" t="s">
        <v>29</v>
      </c>
      <c r="B34" s="2" t="s">
        <v>30</v>
      </c>
      <c r="C34" s="2">
        <v>40</v>
      </c>
      <c r="D34" s="3"/>
      <c r="E34" s="3"/>
      <c r="F34" s="3"/>
      <c r="S34">
        <f>SUM(C34:R34)</f>
        <v>40</v>
      </c>
    </row>
    <row r="35" spans="1:19" ht="15.5">
      <c r="A35" s="2" t="s">
        <v>147</v>
      </c>
      <c r="B35" s="2" t="s">
        <v>5</v>
      </c>
      <c r="L35">
        <v>30</v>
      </c>
      <c r="S35">
        <f>SUM(C35:R35)</f>
        <v>30</v>
      </c>
    </row>
    <row r="36" spans="1:19" ht="15.5">
      <c r="A36" s="2" t="s">
        <v>99</v>
      </c>
      <c r="B36" s="2" t="s">
        <v>22</v>
      </c>
      <c r="C36" s="3"/>
      <c r="D36" s="3"/>
      <c r="E36" s="3">
        <v>30</v>
      </c>
      <c r="F36" s="3"/>
      <c r="S36">
        <f>SUM(C36:R36)</f>
        <v>30</v>
      </c>
    </row>
    <row r="37" spans="1:19" ht="15.5">
      <c r="A37" s="30" t="s">
        <v>155</v>
      </c>
      <c r="B37" s="30" t="s">
        <v>22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>
        <v>30</v>
      </c>
      <c r="S37">
        <f>SUM(C37:R37)</f>
        <v>30</v>
      </c>
    </row>
    <row r="38" spans="1:19" ht="15.5">
      <c r="A38" s="9" t="s">
        <v>117</v>
      </c>
      <c r="B38" s="9" t="s">
        <v>3</v>
      </c>
      <c r="C38" s="9"/>
      <c r="D38" s="9"/>
      <c r="E38" s="13"/>
      <c r="F38" s="13"/>
      <c r="G38" s="14">
        <v>20</v>
      </c>
      <c r="H38" s="14"/>
      <c r="S38">
        <f>SUM(C38:R38)</f>
        <v>20</v>
      </c>
    </row>
    <row r="39" spans="1:19" ht="15.5">
      <c r="A39" s="2" t="s">
        <v>148</v>
      </c>
      <c r="B39" s="2" t="s">
        <v>4</v>
      </c>
      <c r="L39">
        <v>20</v>
      </c>
      <c r="S39">
        <f>SUM(C39:R39)</f>
        <v>20</v>
      </c>
    </row>
    <row r="40" spans="1:19" ht="15.5">
      <c r="A40" s="2" t="s">
        <v>104</v>
      </c>
      <c r="B40" s="2" t="s">
        <v>5</v>
      </c>
      <c r="L40">
        <v>10</v>
      </c>
      <c r="S40">
        <f>SUM(C40:R40)</f>
        <v>10</v>
      </c>
    </row>
    <row r="41" spans="1:19" ht="15.5">
      <c r="A41" s="2" t="s">
        <v>101</v>
      </c>
      <c r="B41" s="2" t="s">
        <v>22</v>
      </c>
      <c r="C41" s="3"/>
      <c r="D41" s="3"/>
      <c r="E41" s="3"/>
      <c r="F41" s="3">
        <v>10</v>
      </c>
      <c r="S41">
        <f>SUM(C41:R41)</f>
        <v>10</v>
      </c>
    </row>
    <row r="42" spans="1:19" ht="15.5">
      <c r="A42" s="26"/>
      <c r="B42" s="26"/>
      <c r="C42" s="27"/>
      <c r="D42" s="27"/>
      <c r="E42" s="27"/>
      <c r="F42" s="27"/>
      <c r="G42" s="28"/>
      <c r="H42" s="28"/>
      <c r="I42" s="29"/>
      <c r="J42" s="29"/>
      <c r="K42" s="29"/>
      <c r="L42" s="29"/>
      <c r="M42" s="29"/>
      <c r="N42" s="29"/>
      <c r="S42">
        <f>SUM(C42:R42)</f>
        <v>0</v>
      </c>
    </row>
    <row r="43" spans="1:19" ht="15.5">
      <c r="A43" s="30"/>
      <c r="B43" s="3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S43">
        <f>SUM(C43:R43)</f>
        <v>0</v>
      </c>
    </row>
    <row r="44" spans="1:19" ht="15.5">
      <c r="A44" s="26"/>
      <c r="B44" s="26"/>
      <c r="C44" s="28"/>
      <c r="D44" s="28"/>
      <c r="E44" s="28"/>
      <c r="F44" s="28"/>
      <c r="G44" s="28"/>
      <c r="H44" s="28"/>
      <c r="I44" s="29"/>
      <c r="J44" s="29"/>
      <c r="K44" s="29"/>
      <c r="L44" s="29"/>
      <c r="M44" s="29"/>
      <c r="N44" s="29"/>
      <c r="S44">
        <f>SUM(C44:R44)</f>
        <v>0</v>
      </c>
    </row>
    <row r="45" spans="1:19" ht="15.5">
      <c r="A45" s="26"/>
      <c r="B45" s="26"/>
      <c r="C45" s="27"/>
      <c r="D45" s="27"/>
      <c r="E45" s="27"/>
      <c r="F45" s="27"/>
      <c r="G45" s="28"/>
      <c r="H45" s="28"/>
      <c r="I45" s="29"/>
      <c r="J45" s="29"/>
      <c r="K45" s="29"/>
      <c r="L45" s="29"/>
      <c r="M45" s="29"/>
      <c r="N45" s="29"/>
      <c r="S45">
        <f>SUM(C45:R45)</f>
        <v>0</v>
      </c>
    </row>
    <row r="46" spans="1:19" ht="15.5">
      <c r="A46" s="26"/>
      <c r="B46" s="26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S46">
        <f>SUM(C46:R46)</f>
        <v>0</v>
      </c>
    </row>
    <row r="47" spans="1:19" ht="15.5">
      <c r="A47" s="30"/>
      <c r="B47" s="30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S47">
        <f>SUM(C47:R47)</f>
        <v>0</v>
      </c>
    </row>
    <row r="48" spans="1:19" ht="15.5">
      <c r="A48" s="30"/>
      <c r="B48" s="30"/>
      <c r="C48" s="28"/>
      <c r="D48" s="28"/>
      <c r="E48" s="28"/>
      <c r="F48" s="28"/>
      <c r="G48" s="28"/>
      <c r="H48" s="28"/>
      <c r="I48" s="29"/>
      <c r="J48" s="29"/>
      <c r="K48" s="29"/>
      <c r="L48" s="29"/>
      <c r="M48" s="29"/>
      <c r="N48" s="29"/>
      <c r="S48">
        <f>SUM(C48:R48)</f>
        <v>0</v>
      </c>
    </row>
    <row r="49" spans="1:19" ht="15.5">
      <c r="A49" s="26"/>
      <c r="B49" s="26"/>
      <c r="C49" s="27"/>
      <c r="D49" s="27"/>
      <c r="E49" s="27"/>
      <c r="F49" s="27"/>
      <c r="G49" s="28"/>
      <c r="H49" s="28"/>
      <c r="I49" s="29"/>
      <c r="J49" s="29"/>
      <c r="K49" s="29"/>
      <c r="L49" s="29"/>
      <c r="M49" s="29"/>
      <c r="N49" s="29"/>
      <c r="S49">
        <f>SUM(C49:R49)</f>
        <v>0</v>
      </c>
    </row>
    <row r="50" spans="1:19" ht="15.5">
      <c r="A50" s="26"/>
      <c r="B50" s="26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S50">
        <f>SUM(C50:R50)</f>
        <v>0</v>
      </c>
    </row>
    <row r="51" spans="1:19" ht="15.5">
      <c r="A51" s="26"/>
      <c r="B51" s="26"/>
      <c r="C51" s="28"/>
      <c r="D51" s="28"/>
      <c r="E51" s="28"/>
      <c r="F51" s="28"/>
      <c r="G51" s="28"/>
      <c r="H51" s="28"/>
      <c r="I51" s="29"/>
      <c r="J51" s="29"/>
      <c r="K51" s="29"/>
      <c r="L51" s="29"/>
      <c r="M51" s="29"/>
      <c r="N51" s="29"/>
      <c r="S51">
        <f>SUM(C51:R51)</f>
        <v>0</v>
      </c>
    </row>
    <row r="52" spans="1:19" ht="15.5">
      <c r="A52" s="31"/>
      <c r="B52" s="32"/>
      <c r="C52" s="27"/>
      <c r="D52" s="27"/>
      <c r="E52" s="27"/>
      <c r="F52" s="27"/>
      <c r="G52" s="28"/>
      <c r="H52" s="28"/>
      <c r="I52" s="29"/>
      <c r="J52" s="29"/>
      <c r="K52" s="29"/>
      <c r="L52" s="29"/>
      <c r="M52" s="29"/>
      <c r="N52" s="29"/>
      <c r="S52">
        <f>SUM(C52:R52)</f>
        <v>0</v>
      </c>
    </row>
    <row r="53" spans="1:19" ht="15.5">
      <c r="A53" s="26"/>
      <c r="B53" s="26"/>
      <c r="C53" s="27"/>
      <c r="D53" s="27"/>
      <c r="E53" s="27"/>
      <c r="F53" s="27"/>
      <c r="G53" s="28"/>
      <c r="H53" s="28"/>
      <c r="I53" s="29"/>
      <c r="J53" s="29"/>
      <c r="K53" s="29"/>
      <c r="L53" s="29"/>
      <c r="M53" s="29"/>
      <c r="N53" s="29"/>
      <c r="S53">
        <f>SUM(C53:R53)</f>
        <v>0</v>
      </c>
    </row>
    <row r="54" spans="1:19" ht="15.5">
      <c r="A54" s="26"/>
      <c r="B54" s="26"/>
      <c r="C54" s="28"/>
      <c r="D54" s="28"/>
      <c r="E54" s="28"/>
      <c r="F54" s="28"/>
      <c r="G54" s="28"/>
      <c r="H54" s="28"/>
      <c r="I54" s="29"/>
      <c r="J54" s="29"/>
      <c r="K54" s="29"/>
      <c r="L54" s="29"/>
      <c r="M54" s="29"/>
      <c r="N54" s="29"/>
      <c r="S54">
        <f>SUM(C54:R54)</f>
        <v>0</v>
      </c>
    </row>
    <row r="55" spans="1:19" ht="15.5">
      <c r="A55" s="26"/>
      <c r="B55" s="26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S55">
        <f>SUM(C55:R55)</f>
        <v>0</v>
      </c>
    </row>
    <row r="56" spans="1:19" ht="15.5">
      <c r="A56" s="30"/>
      <c r="B56" s="30"/>
      <c r="C56" s="33"/>
      <c r="D56" s="33"/>
      <c r="E56" s="27"/>
      <c r="F56" s="27"/>
      <c r="G56" s="28"/>
      <c r="H56" s="28"/>
      <c r="I56" s="29"/>
      <c r="J56" s="29"/>
      <c r="K56" s="29"/>
      <c r="L56" s="29"/>
      <c r="M56" s="29"/>
      <c r="N56" s="29"/>
      <c r="S56">
        <f t="shared" ref="S56:S67" si="0">SUM(C56:R56)</f>
        <v>0</v>
      </c>
    </row>
    <row r="57" spans="1:19" ht="15.5">
      <c r="A57" s="26"/>
      <c r="B57" s="26"/>
      <c r="C57" s="27"/>
      <c r="D57" s="27"/>
      <c r="E57" s="27"/>
      <c r="F57" s="27"/>
      <c r="G57" s="28"/>
      <c r="H57" s="28"/>
      <c r="I57" s="29"/>
      <c r="J57" s="29"/>
      <c r="K57" s="29"/>
      <c r="L57" s="29"/>
      <c r="M57" s="29"/>
      <c r="N57" s="29"/>
      <c r="S57">
        <f t="shared" si="0"/>
        <v>0</v>
      </c>
    </row>
    <row r="58" spans="1:19" ht="15.5">
      <c r="A58" s="31"/>
      <c r="B58" s="32"/>
      <c r="C58" s="27"/>
      <c r="D58" s="27"/>
      <c r="E58" s="27"/>
      <c r="F58" s="27"/>
      <c r="G58" s="28"/>
      <c r="H58" s="28"/>
      <c r="I58" s="29"/>
      <c r="J58" s="29"/>
      <c r="K58" s="29"/>
      <c r="L58" s="29"/>
      <c r="M58" s="29"/>
      <c r="N58" s="29"/>
      <c r="S58">
        <f t="shared" si="0"/>
        <v>0</v>
      </c>
    </row>
    <row r="59" spans="1:19" ht="15.5">
      <c r="A59" s="26"/>
      <c r="B59" s="2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S59">
        <f t="shared" si="0"/>
        <v>0</v>
      </c>
    </row>
    <row r="60" spans="1:19">
      <c r="S60">
        <f t="shared" si="0"/>
        <v>0</v>
      </c>
    </row>
    <row r="61" spans="1:19">
      <c r="S61">
        <f t="shared" si="0"/>
        <v>0</v>
      </c>
    </row>
    <row r="62" spans="1:19">
      <c r="S62">
        <f t="shared" si="0"/>
        <v>0</v>
      </c>
    </row>
    <row r="63" spans="1:19">
      <c r="S63">
        <f t="shared" si="0"/>
        <v>0</v>
      </c>
    </row>
    <row r="64" spans="1:19">
      <c r="S64">
        <f t="shared" si="0"/>
        <v>0</v>
      </c>
    </row>
    <row r="65" spans="19:19">
      <c r="S65">
        <f t="shared" si="0"/>
        <v>0</v>
      </c>
    </row>
    <row r="66" spans="19:19">
      <c r="S66">
        <f t="shared" si="0"/>
        <v>0</v>
      </c>
    </row>
    <row r="67" spans="19:19">
      <c r="S67">
        <f t="shared" si="0"/>
        <v>0</v>
      </c>
    </row>
    <row r="68" spans="19:19">
      <c r="S68">
        <f t="shared" ref="S68:S74" si="1">SUM(C68:R68)</f>
        <v>0</v>
      </c>
    </row>
    <row r="69" spans="19:19">
      <c r="S69">
        <f t="shared" si="1"/>
        <v>0</v>
      </c>
    </row>
    <row r="70" spans="19:19">
      <c r="S70">
        <f t="shared" si="1"/>
        <v>0</v>
      </c>
    </row>
    <row r="71" spans="19:19">
      <c r="S71">
        <f t="shared" si="1"/>
        <v>0</v>
      </c>
    </row>
    <row r="72" spans="19:19">
      <c r="S72">
        <f t="shared" si="1"/>
        <v>0</v>
      </c>
    </row>
    <row r="73" spans="19:19">
      <c r="S73">
        <f t="shared" si="1"/>
        <v>0</v>
      </c>
    </row>
    <row r="74" spans="19:19">
      <c r="S74">
        <f t="shared" si="1"/>
        <v>0</v>
      </c>
    </row>
  </sheetData>
  <sortState xmlns:xlrd2="http://schemas.microsoft.com/office/spreadsheetml/2017/richdata2" ref="A3:S15">
    <sortCondition descending="1" ref="S3:S15"/>
  </sortState>
  <mergeCells count="1">
    <mergeCell ref="A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4271-0610-452E-A154-F637C27B5365}">
  <dimension ref="A1:S54"/>
  <sheetViews>
    <sheetView workbookViewId="0">
      <selection activeCell="D8" sqref="D8"/>
    </sheetView>
  </sheetViews>
  <sheetFormatPr defaultRowHeight="14"/>
  <cols>
    <col min="1" max="1" width="17.75" customWidth="1"/>
    <col min="3" max="8" width="8.75" customWidth="1"/>
    <col min="9" max="12" width="8.6640625" customWidth="1"/>
    <col min="13" max="13" width="11.33203125" customWidth="1"/>
    <col min="14" max="14" width="11.25" customWidth="1"/>
  </cols>
  <sheetData>
    <row r="1" spans="1:19" ht="1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5" t="s">
        <v>58</v>
      </c>
      <c r="B3" s="5" t="s">
        <v>5</v>
      </c>
      <c r="C3" s="6">
        <v>80</v>
      </c>
      <c r="D3" s="6">
        <v>70</v>
      </c>
      <c r="E3" s="6"/>
      <c r="F3" s="6">
        <v>100</v>
      </c>
      <c r="G3" s="6">
        <v>80</v>
      </c>
      <c r="I3" s="6">
        <v>90</v>
      </c>
      <c r="L3" s="7">
        <v>30</v>
      </c>
      <c r="M3" s="42">
        <v>80</v>
      </c>
      <c r="N3" s="42">
        <v>80</v>
      </c>
      <c r="S3" s="7">
        <f>SUM(C3:R3)</f>
        <v>610</v>
      </c>
    </row>
    <row r="4" spans="1:19" s="7" customFormat="1" ht="15.5">
      <c r="A4" s="5" t="s">
        <v>70</v>
      </c>
      <c r="B4" s="5" t="s">
        <v>3</v>
      </c>
      <c r="C4" s="6">
        <v>90</v>
      </c>
      <c r="D4" s="6">
        <v>30</v>
      </c>
      <c r="E4" s="6"/>
      <c r="F4" s="6"/>
      <c r="G4" s="7">
        <v>70</v>
      </c>
      <c r="H4" s="6">
        <v>60</v>
      </c>
      <c r="I4" s="6">
        <v>80</v>
      </c>
      <c r="J4" s="6">
        <v>70</v>
      </c>
      <c r="K4" s="6">
        <v>100</v>
      </c>
      <c r="S4" s="7">
        <f>SUM(C4:R4)</f>
        <v>500</v>
      </c>
    </row>
    <row r="5" spans="1:19" s="7" customFormat="1" ht="15.5">
      <c r="A5" s="5" t="s">
        <v>90</v>
      </c>
      <c r="B5" s="5" t="s">
        <v>4</v>
      </c>
      <c r="C5" s="6"/>
      <c r="D5" s="6">
        <v>50</v>
      </c>
      <c r="E5" s="6">
        <v>70</v>
      </c>
      <c r="F5" s="6"/>
      <c r="G5" s="7">
        <v>100</v>
      </c>
      <c r="K5" s="7">
        <v>40</v>
      </c>
      <c r="L5" s="7">
        <v>85</v>
      </c>
      <c r="M5" s="7">
        <v>100</v>
      </c>
      <c r="S5" s="7">
        <f>SUM(C5:R5)</f>
        <v>445</v>
      </c>
    </row>
    <row r="6" spans="1:19" s="7" customFormat="1" ht="15.5">
      <c r="A6" s="5" t="s">
        <v>114</v>
      </c>
      <c r="B6" s="5" t="s">
        <v>4</v>
      </c>
      <c r="C6" s="6"/>
      <c r="D6" s="6"/>
      <c r="E6" s="6">
        <v>100</v>
      </c>
      <c r="F6" s="6"/>
      <c r="I6" s="7">
        <v>100</v>
      </c>
      <c r="J6" s="7">
        <v>100</v>
      </c>
      <c r="M6" s="7">
        <v>90</v>
      </c>
      <c r="S6" s="7">
        <f>SUM(C6:R6)</f>
        <v>390</v>
      </c>
    </row>
    <row r="7" spans="1:19" s="7" customFormat="1" ht="15.5">
      <c r="A7" s="5" t="s">
        <v>52</v>
      </c>
      <c r="B7" s="5" t="s">
        <v>4</v>
      </c>
      <c r="C7" s="6"/>
      <c r="D7" s="6">
        <v>100</v>
      </c>
      <c r="E7" s="6">
        <v>90</v>
      </c>
      <c r="F7" s="6"/>
      <c r="G7" s="7">
        <v>90</v>
      </c>
      <c r="N7" s="7">
        <v>100</v>
      </c>
      <c r="S7" s="7">
        <f>SUM(C7:R7)</f>
        <v>380</v>
      </c>
    </row>
    <row r="8" spans="1:19" s="7" customFormat="1" ht="15.5">
      <c r="A8" s="5" t="s">
        <v>59</v>
      </c>
      <c r="B8" s="5" t="s">
        <v>3</v>
      </c>
      <c r="C8" s="6"/>
      <c r="D8" s="6"/>
      <c r="E8" s="6">
        <v>80</v>
      </c>
      <c r="F8" s="6"/>
      <c r="G8" s="7">
        <v>60</v>
      </c>
      <c r="J8" s="7">
        <v>90</v>
      </c>
      <c r="N8" s="7">
        <v>90</v>
      </c>
      <c r="S8" s="7">
        <f>SUM(C8:R8)</f>
        <v>320</v>
      </c>
    </row>
    <row r="9" spans="1:19" s="7" customFormat="1" ht="15.5">
      <c r="A9" s="5" t="s">
        <v>69</v>
      </c>
      <c r="B9" s="5" t="s">
        <v>3</v>
      </c>
      <c r="C9" s="6">
        <v>100</v>
      </c>
      <c r="D9" s="6"/>
      <c r="E9" s="6"/>
      <c r="F9" s="6"/>
      <c r="H9" s="7">
        <v>40</v>
      </c>
      <c r="J9" s="7">
        <v>50</v>
      </c>
      <c r="K9" s="7">
        <v>90</v>
      </c>
      <c r="S9" s="7">
        <f>SUM(C9:R9)</f>
        <v>280</v>
      </c>
    </row>
    <row r="10" spans="1:19" s="7" customFormat="1" ht="15.5">
      <c r="A10" s="5" t="s">
        <v>91</v>
      </c>
      <c r="B10" s="5" t="s">
        <v>5</v>
      </c>
      <c r="C10" s="6"/>
      <c r="D10" s="6">
        <v>40</v>
      </c>
      <c r="E10" s="6">
        <v>60</v>
      </c>
      <c r="F10" s="6"/>
      <c r="H10" s="7">
        <v>70</v>
      </c>
      <c r="J10" s="7">
        <v>80</v>
      </c>
      <c r="L10" s="7">
        <v>20</v>
      </c>
      <c r="S10" s="7">
        <f>SUM(C10:R10)</f>
        <v>270</v>
      </c>
    </row>
    <row r="11" spans="1:19" s="7" customFormat="1" ht="15.5">
      <c r="A11" s="5" t="s">
        <v>45</v>
      </c>
      <c r="B11" s="5" t="s">
        <v>4</v>
      </c>
      <c r="C11" s="6">
        <v>60</v>
      </c>
      <c r="D11" s="6"/>
      <c r="E11" s="6"/>
      <c r="F11" s="6"/>
      <c r="H11" s="7">
        <v>50</v>
      </c>
      <c r="I11" s="7">
        <v>70</v>
      </c>
      <c r="J11" s="7">
        <v>30</v>
      </c>
      <c r="L11" s="7">
        <v>10</v>
      </c>
      <c r="S11" s="7">
        <f>SUM(C11:R11)</f>
        <v>220</v>
      </c>
    </row>
    <row r="12" spans="1:19" s="7" customFormat="1" ht="15.5">
      <c r="A12" s="5" t="s">
        <v>81</v>
      </c>
      <c r="B12" s="5" t="s">
        <v>3</v>
      </c>
      <c r="G12" s="7">
        <v>50</v>
      </c>
      <c r="H12" s="7">
        <v>90</v>
      </c>
      <c r="K12" s="7">
        <v>70</v>
      </c>
      <c r="S12" s="7">
        <f>SUM(C12:R12)</f>
        <v>210</v>
      </c>
    </row>
    <row r="13" spans="1:19" s="7" customFormat="1">
      <c r="A13" s="20" t="s">
        <v>122</v>
      </c>
      <c r="B13" s="20" t="s">
        <v>3</v>
      </c>
      <c r="H13" s="7">
        <v>100</v>
      </c>
      <c r="J13" s="7">
        <v>60</v>
      </c>
      <c r="K13" s="7">
        <v>50</v>
      </c>
      <c r="S13" s="7">
        <f>SUM(C13:R13)</f>
        <v>210</v>
      </c>
    </row>
    <row r="14" spans="1:19" s="7" customFormat="1" ht="15.5">
      <c r="A14" s="5" t="s">
        <v>86</v>
      </c>
      <c r="B14" s="5" t="s">
        <v>33</v>
      </c>
      <c r="C14" s="6"/>
      <c r="D14" s="6">
        <v>80</v>
      </c>
      <c r="E14" s="6">
        <v>50</v>
      </c>
      <c r="F14" s="6"/>
      <c r="L14" s="7">
        <v>70</v>
      </c>
      <c r="S14" s="7">
        <f>SUM(C14:R14)</f>
        <v>200</v>
      </c>
    </row>
    <row r="15" spans="1:19" ht="15.5">
      <c r="A15" s="2" t="s">
        <v>40</v>
      </c>
      <c r="B15" s="2" t="s">
        <v>5</v>
      </c>
      <c r="K15">
        <v>80</v>
      </c>
      <c r="L15">
        <v>85</v>
      </c>
      <c r="S15">
        <f>SUM(C15:R15)</f>
        <v>165</v>
      </c>
    </row>
    <row r="16" spans="1:19" ht="15.5">
      <c r="A16" s="2" t="s">
        <v>145</v>
      </c>
      <c r="B16" s="2" t="s">
        <v>4</v>
      </c>
      <c r="L16">
        <v>100</v>
      </c>
      <c r="N16">
        <v>60</v>
      </c>
      <c r="S16">
        <f>SUM(C16:R16)</f>
        <v>160</v>
      </c>
    </row>
    <row r="17" spans="1:19">
      <c r="A17" s="19" t="s">
        <v>82</v>
      </c>
      <c r="B17" s="19" t="s">
        <v>28</v>
      </c>
      <c r="J17">
        <v>40</v>
      </c>
      <c r="K17">
        <v>30</v>
      </c>
      <c r="N17">
        <v>70</v>
      </c>
      <c r="S17">
        <f>SUM(C17:R17)</f>
        <v>140</v>
      </c>
    </row>
    <row r="18" spans="1:19" ht="15.5">
      <c r="A18" s="2" t="s">
        <v>34</v>
      </c>
      <c r="B18" s="2" t="s">
        <v>5</v>
      </c>
      <c r="C18" s="3">
        <v>50</v>
      </c>
      <c r="D18" s="3">
        <v>90</v>
      </c>
      <c r="E18" s="3"/>
      <c r="F18" s="3"/>
      <c r="S18">
        <f>SUM(C18:R18)</f>
        <v>140</v>
      </c>
    </row>
    <row r="19" spans="1:19" ht="15.5">
      <c r="A19" s="2" t="s">
        <v>71</v>
      </c>
      <c r="B19" s="2" t="s">
        <v>5</v>
      </c>
      <c r="C19" s="3">
        <v>70</v>
      </c>
      <c r="D19" s="3"/>
      <c r="E19" s="3"/>
      <c r="F19" s="3"/>
      <c r="L19">
        <v>60</v>
      </c>
      <c r="S19">
        <f>SUM(C19:R19)</f>
        <v>130</v>
      </c>
    </row>
    <row r="20" spans="1:19" ht="15.5">
      <c r="A20" s="4" t="s">
        <v>127</v>
      </c>
      <c r="B20" s="4" t="s">
        <v>28</v>
      </c>
      <c r="G20">
        <v>40</v>
      </c>
      <c r="L20">
        <v>40</v>
      </c>
      <c r="S20">
        <f>SUM(C20:R20)</f>
        <v>80</v>
      </c>
    </row>
    <row r="21" spans="1:19" ht="15.5">
      <c r="A21" s="2" t="s">
        <v>131</v>
      </c>
      <c r="B21" s="2" t="s">
        <v>4</v>
      </c>
      <c r="H21">
        <v>80</v>
      </c>
      <c r="S21">
        <f>SUM(C21:R21)</f>
        <v>80</v>
      </c>
    </row>
    <row r="22" spans="1:19" ht="15.5">
      <c r="A22" s="2" t="s">
        <v>89</v>
      </c>
      <c r="B22" s="2" t="s">
        <v>5</v>
      </c>
      <c r="C22" s="3"/>
      <c r="D22" s="3">
        <v>60</v>
      </c>
      <c r="E22" s="3"/>
      <c r="F22" s="3"/>
      <c r="S22">
        <f>SUM(C22:R22)</f>
        <v>60</v>
      </c>
    </row>
    <row r="23" spans="1:19" ht="15.5">
      <c r="A23" s="2" t="s">
        <v>150</v>
      </c>
      <c r="B23" s="2" t="s">
        <v>5</v>
      </c>
      <c r="C23" s="3"/>
      <c r="D23" s="3"/>
      <c r="E23" s="3"/>
      <c r="F23" s="3"/>
      <c r="K23">
        <v>60</v>
      </c>
      <c r="S23">
        <f>SUM(C23:R23)</f>
        <v>60</v>
      </c>
    </row>
    <row r="24" spans="1:19" ht="15.5">
      <c r="A24" s="2" t="s">
        <v>76</v>
      </c>
      <c r="B24" s="2" t="s">
        <v>4</v>
      </c>
      <c r="L24">
        <v>50</v>
      </c>
      <c r="S24">
        <f>SUM(C24:R24)</f>
        <v>50</v>
      </c>
    </row>
    <row r="25" spans="1:19" ht="15.5">
      <c r="A25" s="2" t="s">
        <v>72</v>
      </c>
      <c r="B25" s="2" t="s">
        <v>4</v>
      </c>
      <c r="C25" s="3">
        <v>40</v>
      </c>
      <c r="D25" s="3"/>
      <c r="E25" s="3"/>
      <c r="F25" s="3"/>
      <c r="S25">
        <f>SUM(C25:R25)</f>
        <v>40</v>
      </c>
    </row>
    <row r="26" spans="1:19" ht="15.5">
      <c r="A26" s="4" t="s">
        <v>49</v>
      </c>
      <c r="B26" s="4" t="s">
        <v>28</v>
      </c>
      <c r="K26">
        <v>20</v>
      </c>
      <c r="S26">
        <f>SUM(C26:R26)</f>
        <v>20</v>
      </c>
    </row>
    <row r="27" spans="1:19" ht="15.5">
      <c r="A27" s="2" t="s">
        <v>42</v>
      </c>
      <c r="B27" s="2" t="s">
        <v>4</v>
      </c>
      <c r="C27" s="3"/>
      <c r="D27" s="3">
        <v>20</v>
      </c>
      <c r="E27" s="3"/>
      <c r="F27" s="3"/>
      <c r="S27">
        <f>SUM(C27:R27)</f>
        <v>20</v>
      </c>
    </row>
    <row r="28" spans="1:19" ht="15.5">
      <c r="A28" s="26"/>
      <c r="B28" s="26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S28">
        <f>SUM(C28:R28)</f>
        <v>0</v>
      </c>
    </row>
    <row r="29" spans="1:19" ht="15.5">
      <c r="A29" s="30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S29">
        <f>SUM(C29:R29)</f>
        <v>0</v>
      </c>
    </row>
    <row r="30" spans="1:19" ht="15.5">
      <c r="A30" s="33"/>
      <c r="B30" s="33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S30">
        <f>SUM(C30:R30)</f>
        <v>0</v>
      </c>
    </row>
    <row r="31" spans="1:19" ht="15.5">
      <c r="A31" s="44"/>
      <c r="B31" s="44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S31">
        <f>SUM(C31:R31)</f>
        <v>0</v>
      </c>
    </row>
    <row r="32" spans="1:19" ht="15.5">
      <c r="A32" s="32"/>
      <c r="B32" s="32"/>
      <c r="C32" s="30"/>
      <c r="D32" s="30"/>
      <c r="E32" s="30"/>
      <c r="F32" s="30"/>
      <c r="G32" s="29"/>
      <c r="H32" s="29"/>
      <c r="I32" s="29"/>
      <c r="J32" s="29"/>
      <c r="K32" s="29"/>
      <c r="L32" s="29"/>
      <c r="M32" s="29"/>
      <c r="N32" s="29"/>
      <c r="S32">
        <f>SUM(C32:R32)</f>
        <v>0</v>
      </c>
    </row>
    <row r="33" spans="1:19" ht="15.5">
      <c r="A33" s="26"/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S33">
        <f>SUM(C33:R33)</f>
        <v>0</v>
      </c>
    </row>
    <row r="34" spans="1:19" ht="15.5">
      <c r="A34" s="26"/>
      <c r="B34" s="2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S34">
        <f>SUM(C34:R34)</f>
        <v>0</v>
      </c>
    </row>
    <row r="35" spans="1:19" ht="15.5">
      <c r="A35" s="33"/>
      <c r="B35" s="33"/>
      <c r="C35" s="30"/>
      <c r="D35" s="30"/>
      <c r="E35" s="30"/>
      <c r="F35" s="30"/>
      <c r="G35" s="29"/>
      <c r="H35" s="29"/>
      <c r="I35" s="29"/>
      <c r="J35" s="29"/>
      <c r="K35" s="29"/>
      <c r="L35" s="29"/>
      <c r="M35" s="29"/>
      <c r="N35" s="29"/>
      <c r="S35">
        <f t="shared" ref="S3:S38" si="0">SUM(C35:R35)</f>
        <v>0</v>
      </c>
    </row>
    <row r="36" spans="1:19" ht="15.5">
      <c r="A36" s="2"/>
      <c r="B36" s="2"/>
      <c r="S36">
        <f t="shared" si="0"/>
        <v>0</v>
      </c>
    </row>
    <row r="37" spans="1:19" ht="15.5">
      <c r="A37" s="2"/>
      <c r="B37" s="2"/>
      <c r="C37" s="3"/>
      <c r="D37" s="3"/>
      <c r="E37" s="3"/>
      <c r="F37" s="3"/>
      <c r="S37">
        <f t="shared" si="0"/>
        <v>0</v>
      </c>
    </row>
    <row r="38" spans="1:19" ht="15.5">
      <c r="A38" s="2"/>
      <c r="B38" s="2"/>
      <c r="S38">
        <f t="shared" si="0"/>
        <v>0</v>
      </c>
    </row>
    <row r="39" spans="1:19" ht="15.5">
      <c r="A39" s="2"/>
      <c r="B39" s="2"/>
      <c r="S39">
        <f t="shared" ref="S39:S54" si="1">SUM(C39:R39)</f>
        <v>0</v>
      </c>
    </row>
    <row r="40" spans="1:19" ht="15.5">
      <c r="A40" s="2"/>
      <c r="B40" s="2"/>
      <c r="C40" s="3"/>
      <c r="D40" s="3"/>
      <c r="E40" s="3"/>
      <c r="F40" s="3"/>
      <c r="S40">
        <f t="shared" si="1"/>
        <v>0</v>
      </c>
    </row>
    <row r="41" spans="1:19" ht="15.5">
      <c r="A41" s="2"/>
      <c r="B41" s="2"/>
      <c r="S41">
        <f t="shared" si="1"/>
        <v>0</v>
      </c>
    </row>
    <row r="42" spans="1:19">
      <c r="S42">
        <f t="shared" si="1"/>
        <v>0</v>
      </c>
    </row>
    <row r="43" spans="1:19">
      <c r="S43">
        <f t="shared" si="1"/>
        <v>0</v>
      </c>
    </row>
    <row r="44" spans="1:19">
      <c r="S44">
        <f t="shared" si="1"/>
        <v>0</v>
      </c>
    </row>
    <row r="45" spans="1:19">
      <c r="S45">
        <f t="shared" si="1"/>
        <v>0</v>
      </c>
    </row>
    <row r="46" spans="1:19">
      <c r="S46">
        <f t="shared" si="1"/>
        <v>0</v>
      </c>
    </row>
    <row r="47" spans="1:19">
      <c r="S47">
        <f t="shared" si="1"/>
        <v>0</v>
      </c>
    </row>
    <row r="48" spans="1:19">
      <c r="S48">
        <f t="shared" si="1"/>
        <v>0</v>
      </c>
    </row>
    <row r="49" spans="19:19">
      <c r="S49">
        <f t="shared" si="1"/>
        <v>0</v>
      </c>
    </row>
    <row r="50" spans="19:19">
      <c r="S50">
        <f t="shared" si="1"/>
        <v>0</v>
      </c>
    </row>
    <row r="51" spans="19:19">
      <c r="S51">
        <f t="shared" si="1"/>
        <v>0</v>
      </c>
    </row>
    <row r="52" spans="19:19">
      <c r="S52">
        <f t="shared" si="1"/>
        <v>0</v>
      </c>
    </row>
    <row r="53" spans="19:19">
      <c r="S53">
        <f t="shared" si="1"/>
        <v>0</v>
      </c>
    </row>
    <row r="54" spans="19:19">
      <c r="S54">
        <f t="shared" si="1"/>
        <v>0</v>
      </c>
    </row>
  </sheetData>
  <sortState xmlns:xlrd2="http://schemas.microsoft.com/office/spreadsheetml/2017/richdata2" ref="A3:S34">
    <sortCondition descending="1" ref="S3:S34"/>
  </sortState>
  <mergeCells count="1">
    <mergeCell ref="A1: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F70-9E26-4FE9-AE69-715F168DA9B9}">
  <dimension ref="A1:S10"/>
  <sheetViews>
    <sheetView workbookViewId="0">
      <selection activeCell="F17" sqref="F17"/>
    </sheetView>
  </sheetViews>
  <sheetFormatPr defaultRowHeight="14"/>
  <cols>
    <col min="1" max="1" width="13" customWidth="1"/>
    <col min="13" max="13" width="12.5" customWidth="1"/>
    <col min="14" max="14" width="10.1640625" customWidth="1"/>
  </cols>
  <sheetData>
    <row r="1" spans="1:19" ht="1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>
      <c r="A3" s="7" t="s">
        <v>153</v>
      </c>
      <c r="B3" s="7" t="s">
        <v>37</v>
      </c>
      <c r="M3" s="7">
        <v>100</v>
      </c>
      <c r="N3" s="7">
        <v>100</v>
      </c>
      <c r="S3" s="7">
        <f>SUM(C3:R3)</f>
        <v>200</v>
      </c>
    </row>
    <row r="4" spans="1:19" s="7" customFormat="1">
      <c r="A4" s="7" t="s">
        <v>92</v>
      </c>
      <c r="B4" s="7" t="s">
        <v>22</v>
      </c>
      <c r="F4" s="7">
        <v>100</v>
      </c>
      <c r="S4" s="7">
        <f>SUM(C4:R4)</f>
        <v>100</v>
      </c>
    </row>
    <row r="5" spans="1:19" s="7" customFormat="1">
      <c r="A5" s="7" t="s">
        <v>93</v>
      </c>
      <c r="B5" s="7" t="s">
        <v>33</v>
      </c>
      <c r="E5" s="7">
        <v>100</v>
      </c>
      <c r="S5" s="7">
        <f>SUM(C5:R5)</f>
        <v>100</v>
      </c>
    </row>
    <row r="6" spans="1:19" s="7" customFormat="1">
      <c r="A6" s="7" t="s">
        <v>144</v>
      </c>
      <c r="B6" s="7" t="s">
        <v>37</v>
      </c>
      <c r="J6" s="7">
        <v>100</v>
      </c>
      <c r="S6" s="7">
        <f>SUM(C6:R6)</f>
        <v>100</v>
      </c>
    </row>
    <row r="7" spans="1:19">
      <c r="S7">
        <f t="shared" ref="S4:S10" si="0">SUM(C7:R7)</f>
        <v>0</v>
      </c>
    </row>
    <row r="8" spans="1:19">
      <c r="S8">
        <f t="shared" si="0"/>
        <v>0</v>
      </c>
    </row>
    <row r="9" spans="1:19">
      <c r="S9">
        <f t="shared" si="0"/>
        <v>0</v>
      </c>
    </row>
    <row r="10" spans="1:19">
      <c r="S10">
        <f t="shared" si="0"/>
        <v>0</v>
      </c>
    </row>
  </sheetData>
  <sortState xmlns:xlrd2="http://schemas.microsoft.com/office/spreadsheetml/2017/richdata2" ref="A3:S6">
    <sortCondition descending="1" ref="S3:S6"/>
  </sortState>
  <mergeCells count="1">
    <mergeCell ref="A1:S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AAA3-9237-4058-A86B-E9497B93732D}">
  <dimension ref="A1:S162"/>
  <sheetViews>
    <sheetView tabSelected="1" workbookViewId="0">
      <selection activeCell="L10" sqref="L10"/>
    </sheetView>
  </sheetViews>
  <sheetFormatPr defaultRowHeight="14"/>
  <cols>
    <col min="1" max="1" width="15.9140625" customWidth="1"/>
    <col min="3" max="12" width="8.6640625" customWidth="1"/>
    <col min="13" max="13" width="12.5" customWidth="1"/>
    <col min="14" max="14" width="10.75" customWidth="1"/>
  </cols>
  <sheetData>
    <row r="1" spans="1:19" ht="1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ht="15.5">
      <c r="A3" s="2" t="s">
        <v>79</v>
      </c>
      <c r="B3" s="2" t="s">
        <v>30</v>
      </c>
      <c r="C3" s="3"/>
      <c r="D3" s="3">
        <f>40+50+50</f>
        <v>140</v>
      </c>
      <c r="E3" s="3">
        <f>20+30+90+70</f>
        <v>210</v>
      </c>
      <c r="F3" s="3">
        <v>160</v>
      </c>
      <c r="G3">
        <v>150</v>
      </c>
      <c r="H3">
        <v>195</v>
      </c>
      <c r="I3" s="3">
        <v>20</v>
      </c>
      <c r="J3" s="3">
        <v>40</v>
      </c>
      <c r="K3" s="3">
        <v>215</v>
      </c>
      <c r="L3" s="24">
        <v>243.33</v>
      </c>
      <c r="M3" s="3">
        <v>190</v>
      </c>
      <c r="N3" s="3">
        <v>70</v>
      </c>
      <c r="S3" s="23">
        <f>SUM(C3:R3)</f>
        <v>1633.33</v>
      </c>
    </row>
    <row r="4" spans="1:19" ht="15.5">
      <c r="A4" s="2" t="s">
        <v>62</v>
      </c>
      <c r="B4" s="2" t="s">
        <v>3</v>
      </c>
      <c r="C4" s="3">
        <f>70+90</f>
        <v>160</v>
      </c>
      <c r="D4" s="3">
        <f>30+40+80</f>
        <v>150</v>
      </c>
      <c r="E4" s="3">
        <v>40</v>
      </c>
      <c r="F4" s="3">
        <v>120</v>
      </c>
      <c r="G4">
        <v>280</v>
      </c>
      <c r="H4" s="3">
        <v>170</v>
      </c>
      <c r="I4" s="3">
        <v>80</v>
      </c>
      <c r="J4" s="3">
        <v>220</v>
      </c>
      <c r="K4" s="3">
        <v>110</v>
      </c>
      <c r="L4" s="3">
        <v>10</v>
      </c>
      <c r="M4" s="3">
        <v>105</v>
      </c>
      <c r="N4" s="46">
        <v>175</v>
      </c>
      <c r="S4">
        <f>SUM(C4:R4)</f>
        <v>1620</v>
      </c>
    </row>
    <row r="5" spans="1:19" ht="15.5">
      <c r="A5" s="2" t="s">
        <v>45</v>
      </c>
      <c r="B5" s="2" t="s">
        <v>4</v>
      </c>
      <c r="C5" s="3">
        <f>100+60</f>
        <v>160</v>
      </c>
      <c r="D5" s="3">
        <f>60+90</f>
        <v>150</v>
      </c>
      <c r="E5" s="3">
        <f>100+30</f>
        <v>130</v>
      </c>
      <c r="F5" s="3">
        <v>95</v>
      </c>
      <c r="G5">
        <v>105</v>
      </c>
      <c r="H5">
        <v>130</v>
      </c>
      <c r="I5" s="3">
        <v>160</v>
      </c>
      <c r="J5" s="3">
        <v>130</v>
      </c>
      <c r="K5" s="3">
        <v>90</v>
      </c>
      <c r="L5" s="3">
        <v>175</v>
      </c>
      <c r="M5" s="3">
        <v>140</v>
      </c>
      <c r="N5" s="3">
        <v>140</v>
      </c>
      <c r="S5">
        <f>SUM(C5:R5)</f>
        <v>1605</v>
      </c>
    </row>
    <row r="6" spans="1:19" ht="15.5">
      <c r="A6" s="2" t="s">
        <v>115</v>
      </c>
      <c r="B6" s="2" t="s">
        <v>4</v>
      </c>
      <c r="C6" s="3"/>
      <c r="D6" s="3">
        <v>110</v>
      </c>
      <c r="E6" s="3">
        <f>50+95</f>
        <v>145</v>
      </c>
      <c r="F6" s="3"/>
      <c r="G6">
        <v>90</v>
      </c>
      <c r="I6">
        <v>240</v>
      </c>
      <c r="J6">
        <v>130</v>
      </c>
      <c r="K6">
        <v>200</v>
      </c>
      <c r="L6">
        <v>100</v>
      </c>
      <c r="M6">
        <v>250</v>
      </c>
      <c r="N6">
        <v>190</v>
      </c>
      <c r="S6">
        <f>SUM(C6:R6)</f>
        <v>1455</v>
      </c>
    </row>
    <row r="7" spans="1:19" ht="15.5">
      <c r="A7" s="2" t="s">
        <v>44</v>
      </c>
      <c r="B7" s="2" t="s">
        <v>5</v>
      </c>
      <c r="C7" s="3">
        <f>90+80+40</f>
        <v>210</v>
      </c>
      <c r="D7" s="3">
        <f>100+40</f>
        <v>140</v>
      </c>
      <c r="E7" s="3">
        <f>80+85</f>
        <v>165</v>
      </c>
      <c r="F7" s="3">
        <v>80</v>
      </c>
      <c r="G7">
        <v>100</v>
      </c>
      <c r="H7">
        <v>95</v>
      </c>
      <c r="I7" s="3">
        <v>100</v>
      </c>
      <c r="J7" s="3">
        <v>90</v>
      </c>
      <c r="K7" s="3">
        <v>180</v>
      </c>
      <c r="L7" s="3">
        <v>135</v>
      </c>
      <c r="M7" s="3">
        <v>100</v>
      </c>
      <c r="S7">
        <f>SUM(C7:R7)</f>
        <v>1395</v>
      </c>
    </row>
    <row r="8" spans="1:19" ht="15.5">
      <c r="A8" s="2" t="s">
        <v>50</v>
      </c>
      <c r="B8" s="2" t="s">
        <v>3</v>
      </c>
      <c r="C8" s="3">
        <v>35</v>
      </c>
      <c r="D8" s="3">
        <f>100+60</f>
        <v>160</v>
      </c>
      <c r="E8" s="3"/>
      <c r="F8" s="3"/>
      <c r="G8">
        <v>165</v>
      </c>
      <c r="H8">
        <v>295</v>
      </c>
      <c r="I8">
        <v>80</v>
      </c>
      <c r="J8">
        <v>240</v>
      </c>
      <c r="K8">
        <v>125</v>
      </c>
      <c r="L8">
        <v>145</v>
      </c>
      <c r="S8">
        <f>SUM(C8:R8)</f>
        <v>1245</v>
      </c>
    </row>
    <row r="9" spans="1:19" ht="15.5">
      <c r="A9" s="2" t="s">
        <v>32</v>
      </c>
      <c r="B9" s="2" t="s">
        <v>33</v>
      </c>
      <c r="C9" s="2">
        <f>20+100</f>
        <v>120</v>
      </c>
      <c r="D9" s="3">
        <v>90</v>
      </c>
      <c r="G9">
        <v>90</v>
      </c>
      <c r="H9">
        <v>145</v>
      </c>
      <c r="I9">
        <v>160</v>
      </c>
      <c r="J9">
        <v>170</v>
      </c>
      <c r="K9">
        <v>90</v>
      </c>
      <c r="L9">
        <v>100</v>
      </c>
      <c r="M9">
        <v>100</v>
      </c>
      <c r="N9">
        <v>100</v>
      </c>
      <c r="S9">
        <f>SUM(C9:R9)</f>
        <v>1165</v>
      </c>
    </row>
    <row r="10" spans="1:19" ht="15.5">
      <c r="A10" s="2" t="s">
        <v>34</v>
      </c>
      <c r="B10" s="2" t="s">
        <v>5</v>
      </c>
      <c r="C10" s="2">
        <f>10+50</f>
        <v>60</v>
      </c>
      <c r="D10" s="3">
        <v>90</v>
      </c>
      <c r="E10" s="3">
        <v>140</v>
      </c>
      <c r="F10" s="3">
        <v>110</v>
      </c>
      <c r="G10" s="3">
        <v>140</v>
      </c>
      <c r="I10" s="3">
        <v>160</v>
      </c>
      <c r="J10" s="3">
        <v>210</v>
      </c>
      <c r="K10" s="3">
        <v>50</v>
      </c>
      <c r="L10" s="3">
        <v>10</v>
      </c>
      <c r="M10" s="3">
        <v>50</v>
      </c>
      <c r="N10" s="3">
        <v>90</v>
      </c>
      <c r="S10">
        <f>SUM(C10:R10)</f>
        <v>1110</v>
      </c>
    </row>
    <row r="11" spans="1:19" ht="15.5">
      <c r="A11" s="2" t="s">
        <v>66</v>
      </c>
      <c r="B11" s="2" t="s">
        <v>4</v>
      </c>
      <c r="C11" s="3">
        <v>80</v>
      </c>
      <c r="D11" s="3">
        <f>40+70</f>
        <v>110</v>
      </c>
      <c r="E11" s="3">
        <v>40</v>
      </c>
      <c r="F11" s="3">
        <v>120</v>
      </c>
      <c r="G11" s="3">
        <v>80</v>
      </c>
      <c r="H11" s="3">
        <v>10</v>
      </c>
      <c r="I11" s="3">
        <v>145</v>
      </c>
      <c r="J11" s="3">
        <v>50</v>
      </c>
      <c r="L11" s="3">
        <v>40</v>
      </c>
      <c r="M11" s="3">
        <v>170</v>
      </c>
      <c r="N11" s="3">
        <v>175</v>
      </c>
      <c r="S11">
        <f>SUM(C11:R11)</f>
        <v>1020</v>
      </c>
    </row>
    <row r="12" spans="1:19" ht="15.5">
      <c r="A12" s="2" t="s">
        <v>74</v>
      </c>
      <c r="B12" s="2" t="s">
        <v>3</v>
      </c>
      <c r="C12" s="2"/>
      <c r="D12" s="2">
        <f>100+100</f>
        <v>200</v>
      </c>
      <c r="E12" s="3">
        <v>180</v>
      </c>
      <c r="F12" s="3"/>
      <c r="H12">
        <v>70</v>
      </c>
      <c r="K12">
        <v>145</v>
      </c>
      <c r="L12">
        <v>105</v>
      </c>
      <c r="M12">
        <v>105</v>
      </c>
      <c r="N12">
        <v>100</v>
      </c>
      <c r="S12">
        <f>SUM(C12:R12)</f>
        <v>905</v>
      </c>
    </row>
    <row r="13" spans="1:19" ht="15.5">
      <c r="A13" s="2" t="s">
        <v>23</v>
      </c>
      <c r="B13" s="2" t="s">
        <v>4</v>
      </c>
      <c r="C13" s="2">
        <f>90+80</f>
        <v>170</v>
      </c>
      <c r="D13" s="3">
        <v>30</v>
      </c>
      <c r="E13" s="3">
        <v>50</v>
      </c>
      <c r="F13" s="3">
        <v>20</v>
      </c>
      <c r="H13">
        <f>80+40</f>
        <v>120</v>
      </c>
      <c r="I13" s="3">
        <v>160</v>
      </c>
      <c r="J13" s="3">
        <v>70</v>
      </c>
      <c r="L13">
        <v>90</v>
      </c>
      <c r="M13">
        <v>40</v>
      </c>
      <c r="N13">
        <v>140</v>
      </c>
      <c r="S13">
        <f>SUM(C13:R13)</f>
        <v>890</v>
      </c>
    </row>
    <row r="14" spans="1:19" ht="15.5">
      <c r="A14" s="2" t="s">
        <v>46</v>
      </c>
      <c r="B14" s="2" t="s">
        <v>3</v>
      </c>
      <c r="C14" s="3">
        <f>40+90</f>
        <v>130</v>
      </c>
      <c r="D14" s="3">
        <v>80</v>
      </c>
      <c r="E14" s="3">
        <v>85</v>
      </c>
      <c r="F14" s="3">
        <v>35</v>
      </c>
      <c r="G14" s="3">
        <v>85</v>
      </c>
      <c r="I14" s="3">
        <v>50</v>
      </c>
      <c r="J14" s="3">
        <v>30</v>
      </c>
      <c r="K14" s="3">
        <v>180</v>
      </c>
      <c r="L14" s="3">
        <v>110</v>
      </c>
      <c r="N14" s="3">
        <v>75</v>
      </c>
      <c r="S14">
        <f>SUM(C14:R14)</f>
        <v>860</v>
      </c>
    </row>
    <row r="15" spans="1:19" ht="15.5">
      <c r="A15" s="2" t="s">
        <v>49</v>
      </c>
      <c r="B15" s="2" t="s">
        <v>28</v>
      </c>
      <c r="C15" s="3">
        <v>60</v>
      </c>
      <c r="D15" s="3"/>
      <c r="E15" s="3">
        <v>20</v>
      </c>
      <c r="F15" s="3">
        <v>20</v>
      </c>
      <c r="G15" s="3">
        <v>205</v>
      </c>
      <c r="H15" s="3">
        <v>100</v>
      </c>
      <c r="I15" s="3">
        <v>60</v>
      </c>
      <c r="J15" s="3">
        <v>70</v>
      </c>
      <c r="K15" s="3">
        <v>140</v>
      </c>
      <c r="L15" s="3">
        <v>20</v>
      </c>
      <c r="N15" s="3">
        <v>45</v>
      </c>
      <c r="S15">
        <f>SUM(C15:R15)</f>
        <v>740</v>
      </c>
    </row>
    <row r="16" spans="1:19" ht="15.5">
      <c r="A16" s="2" t="s">
        <v>102</v>
      </c>
      <c r="B16" s="2" t="s">
        <v>33</v>
      </c>
      <c r="C16" s="3"/>
      <c r="D16" s="3"/>
      <c r="E16" s="3">
        <f>90+60</f>
        <v>150</v>
      </c>
      <c r="F16" s="3">
        <v>15</v>
      </c>
      <c r="G16">
        <v>40</v>
      </c>
      <c r="H16">
        <v>120</v>
      </c>
      <c r="J16">
        <v>190</v>
      </c>
      <c r="K16">
        <v>50</v>
      </c>
      <c r="L16">
        <v>80</v>
      </c>
      <c r="N16">
        <v>60</v>
      </c>
      <c r="S16">
        <f>SUM(C16:R16)</f>
        <v>705</v>
      </c>
    </row>
    <row r="17" spans="1:19" ht="15.5">
      <c r="A17" s="2" t="s">
        <v>47</v>
      </c>
      <c r="B17" s="2" t="s">
        <v>5</v>
      </c>
      <c r="C17" s="3">
        <v>70</v>
      </c>
      <c r="D17" s="3">
        <f>10+15</f>
        <v>25</v>
      </c>
      <c r="E17" s="3">
        <v>65</v>
      </c>
      <c r="F17" s="3">
        <v>60</v>
      </c>
      <c r="H17" s="3">
        <v>55</v>
      </c>
      <c r="I17" s="3">
        <v>70</v>
      </c>
      <c r="J17" s="3">
        <v>60</v>
      </c>
      <c r="K17" s="3">
        <v>40</v>
      </c>
      <c r="L17" s="3">
        <v>30</v>
      </c>
      <c r="M17" s="3">
        <v>60</v>
      </c>
      <c r="N17">
        <f>55+90</f>
        <v>145</v>
      </c>
      <c r="S17">
        <f>SUM(C17:R17)</f>
        <v>680</v>
      </c>
    </row>
    <row r="18" spans="1:19" ht="15.5">
      <c r="A18" s="2" t="s">
        <v>21</v>
      </c>
      <c r="B18" s="2" t="s">
        <v>22</v>
      </c>
      <c r="C18" s="2">
        <f>100+30</f>
        <v>130</v>
      </c>
      <c r="D18" s="3">
        <f>90+50</f>
        <v>140</v>
      </c>
      <c r="E18" s="3">
        <v>95</v>
      </c>
      <c r="F18" s="3">
        <v>100</v>
      </c>
      <c r="J18">
        <v>100</v>
      </c>
      <c r="M18">
        <v>90</v>
      </c>
      <c r="S18">
        <f>SUM(C18:R18)</f>
        <v>655</v>
      </c>
    </row>
    <row r="19" spans="1:19" ht="15.5">
      <c r="A19" s="2" t="s">
        <v>40</v>
      </c>
      <c r="B19" s="2" t="s">
        <v>5</v>
      </c>
      <c r="C19" s="3">
        <v>85</v>
      </c>
      <c r="D19" s="3"/>
      <c r="E19" s="3">
        <v>80</v>
      </c>
      <c r="F19" s="3"/>
      <c r="J19">
        <v>30</v>
      </c>
      <c r="K19">
        <v>80</v>
      </c>
      <c r="L19">
        <v>170</v>
      </c>
      <c r="M19">
        <v>100</v>
      </c>
      <c r="N19">
        <v>80</v>
      </c>
      <c r="S19">
        <f>SUM(C19:R19)</f>
        <v>625</v>
      </c>
    </row>
    <row r="20" spans="1:19" ht="15.5">
      <c r="A20" s="2" t="s">
        <v>24</v>
      </c>
      <c r="B20" s="2" t="s">
        <v>5</v>
      </c>
      <c r="C20" s="2">
        <v>80</v>
      </c>
      <c r="D20" s="3"/>
      <c r="E20" s="3">
        <v>10</v>
      </c>
      <c r="F20" s="3">
        <v>70</v>
      </c>
      <c r="G20" s="3">
        <v>60</v>
      </c>
      <c r="H20" s="3">
        <v>50</v>
      </c>
      <c r="I20" s="3">
        <v>90</v>
      </c>
      <c r="J20" s="3">
        <v>40</v>
      </c>
      <c r="L20" s="3">
        <v>135</v>
      </c>
      <c r="M20" s="3">
        <v>80</v>
      </c>
      <c r="S20">
        <f>SUM(C20:R20)</f>
        <v>615</v>
      </c>
    </row>
    <row r="21" spans="1:19" ht="15.5">
      <c r="A21" s="2" t="s">
        <v>65</v>
      </c>
      <c r="B21" s="2" t="s">
        <v>5</v>
      </c>
      <c r="C21" s="3">
        <v>20</v>
      </c>
      <c r="D21" s="3">
        <f>70+70</f>
        <v>140</v>
      </c>
      <c r="E21" s="3"/>
      <c r="F21" s="3"/>
      <c r="I21">
        <v>10</v>
      </c>
      <c r="J21">
        <v>110</v>
      </c>
      <c r="K21">
        <v>165</v>
      </c>
      <c r="L21">
        <v>85</v>
      </c>
      <c r="M21">
        <v>50</v>
      </c>
      <c r="S21">
        <f>SUM(C21:R21)</f>
        <v>580</v>
      </c>
    </row>
    <row r="22" spans="1:19" ht="15.5">
      <c r="A22" s="2" t="s">
        <v>41</v>
      </c>
      <c r="B22" s="2" t="s">
        <v>4</v>
      </c>
      <c r="C22" s="3">
        <f>20+70+60</f>
        <v>150</v>
      </c>
      <c r="D22" s="3">
        <v>20</v>
      </c>
      <c r="E22" s="3"/>
      <c r="F22" s="3">
        <v>35</v>
      </c>
      <c r="G22">
        <v>10</v>
      </c>
      <c r="H22" s="3">
        <v>90</v>
      </c>
      <c r="I22" s="3">
        <v>75</v>
      </c>
      <c r="J22" s="3">
        <v>50</v>
      </c>
      <c r="L22" s="3">
        <v>20</v>
      </c>
      <c r="M22" s="3">
        <v>50</v>
      </c>
      <c r="N22" s="3">
        <v>75</v>
      </c>
      <c r="S22">
        <f>SUM(C22:R22)</f>
        <v>575</v>
      </c>
    </row>
    <row r="23" spans="1:19" ht="15.5">
      <c r="A23" s="2" t="s">
        <v>38</v>
      </c>
      <c r="B23" s="2" t="s">
        <v>33</v>
      </c>
      <c r="C23" s="3">
        <v>100</v>
      </c>
      <c r="D23" s="3">
        <v>90</v>
      </c>
      <c r="E23" s="3"/>
      <c r="F23" s="3"/>
      <c r="G23">
        <v>90</v>
      </c>
      <c r="I23">
        <v>145</v>
      </c>
      <c r="J23">
        <v>80</v>
      </c>
      <c r="K23">
        <v>40</v>
      </c>
      <c r="N23">
        <v>20</v>
      </c>
      <c r="S23">
        <f>SUM(C23:R23)</f>
        <v>565</v>
      </c>
    </row>
    <row r="24" spans="1:19" ht="15.5">
      <c r="A24" s="2" t="s">
        <v>48</v>
      </c>
      <c r="B24" s="2" t="s">
        <v>5</v>
      </c>
      <c r="C24" s="3">
        <v>60</v>
      </c>
      <c r="D24" s="3">
        <f>60+40</f>
        <v>100</v>
      </c>
      <c r="E24" s="3">
        <v>65</v>
      </c>
      <c r="F24" s="3">
        <v>50</v>
      </c>
      <c r="G24" s="3">
        <v>20</v>
      </c>
      <c r="H24" s="3">
        <v>70</v>
      </c>
      <c r="I24" s="3">
        <v>40</v>
      </c>
      <c r="L24" s="3">
        <v>50</v>
      </c>
      <c r="M24" s="3">
        <v>20</v>
      </c>
      <c r="N24" s="3">
        <v>30</v>
      </c>
      <c r="S24">
        <f>SUM(C24:R24)</f>
        <v>505</v>
      </c>
    </row>
    <row r="25" spans="1:19" ht="15.5">
      <c r="A25" s="2" t="s">
        <v>84</v>
      </c>
      <c r="B25" s="2" t="s">
        <v>5</v>
      </c>
      <c r="C25" s="3"/>
      <c r="D25" s="3">
        <v>70</v>
      </c>
      <c r="E25" s="3">
        <v>50</v>
      </c>
      <c r="F25" s="3">
        <v>95</v>
      </c>
      <c r="G25" s="14">
        <v>50</v>
      </c>
      <c r="H25" s="3">
        <v>20</v>
      </c>
      <c r="K25">
        <v>20</v>
      </c>
      <c r="L25">
        <v>85</v>
      </c>
      <c r="M25">
        <v>40</v>
      </c>
      <c r="N25">
        <v>60</v>
      </c>
      <c r="S25">
        <f>SUM(C25:R25)</f>
        <v>490</v>
      </c>
    </row>
    <row r="26" spans="1:19" ht="15.5">
      <c r="A26" s="2" t="s">
        <v>123</v>
      </c>
      <c r="B26" s="2" t="s">
        <v>3</v>
      </c>
      <c r="G26">
        <v>150</v>
      </c>
      <c r="H26">
        <v>180</v>
      </c>
      <c r="J26">
        <v>50</v>
      </c>
      <c r="K26">
        <v>70</v>
      </c>
      <c r="S26">
        <f>SUM(C26:R26)</f>
        <v>450</v>
      </c>
    </row>
    <row r="27" spans="1:19" ht="15.5">
      <c r="A27" s="2" t="s">
        <v>76</v>
      </c>
      <c r="B27" s="2" t="s">
        <v>4</v>
      </c>
      <c r="C27" s="2"/>
      <c r="D27" s="2">
        <v>20</v>
      </c>
      <c r="E27" s="3"/>
      <c r="F27" s="3">
        <f>30+75+90</f>
        <v>195</v>
      </c>
      <c r="L27" s="23">
        <f>40+50+60+3.33</f>
        <v>153.33000000000001</v>
      </c>
      <c r="M27">
        <v>60</v>
      </c>
      <c r="S27" s="23">
        <f>SUM(C27:R27)</f>
        <v>428.33000000000004</v>
      </c>
    </row>
    <row r="28" spans="1:19" ht="15.5">
      <c r="A28" s="2" t="s">
        <v>51</v>
      </c>
      <c r="B28" s="2" t="s">
        <v>5</v>
      </c>
      <c r="C28" s="3">
        <v>35</v>
      </c>
      <c r="D28" s="3">
        <v>30</v>
      </c>
      <c r="E28" s="3"/>
      <c r="F28" s="3">
        <v>70</v>
      </c>
      <c r="G28" s="3">
        <v>40</v>
      </c>
      <c r="H28" s="3">
        <v>40</v>
      </c>
      <c r="I28" s="3">
        <v>30</v>
      </c>
      <c r="J28" s="3">
        <v>10</v>
      </c>
      <c r="K28" s="3">
        <v>30</v>
      </c>
      <c r="M28" s="3">
        <v>90</v>
      </c>
      <c r="N28" s="3">
        <v>20</v>
      </c>
      <c r="S28">
        <f>SUM(C28:R28)</f>
        <v>395</v>
      </c>
    </row>
    <row r="29" spans="1:19" ht="15.5">
      <c r="A29" s="9" t="s">
        <v>116</v>
      </c>
      <c r="B29" s="9" t="s">
        <v>4</v>
      </c>
      <c r="C29" s="13"/>
      <c r="D29" s="13"/>
      <c r="E29" s="13"/>
      <c r="F29" s="13"/>
      <c r="G29" s="14">
        <v>100</v>
      </c>
      <c r="H29" s="14">
        <v>60</v>
      </c>
      <c r="I29">
        <v>5</v>
      </c>
      <c r="J29">
        <v>30</v>
      </c>
      <c r="K29">
        <v>60</v>
      </c>
      <c r="L29">
        <v>70</v>
      </c>
      <c r="M29">
        <v>30</v>
      </c>
      <c r="S29">
        <f>SUM(C29:R29)</f>
        <v>355</v>
      </c>
    </row>
    <row r="30" spans="1:19" ht="15.5">
      <c r="A30" s="2" t="s">
        <v>98</v>
      </c>
      <c r="B30" s="2" t="s">
        <v>4</v>
      </c>
      <c r="C30" s="3"/>
      <c r="D30" s="3"/>
      <c r="E30" s="3">
        <v>40</v>
      </c>
      <c r="F30" s="3">
        <f>50+90+75</f>
        <v>215</v>
      </c>
      <c r="G30">
        <v>50</v>
      </c>
      <c r="K30">
        <v>15</v>
      </c>
      <c r="L30">
        <v>35</v>
      </c>
      <c r="S30">
        <f>SUM(C30:R30)</f>
        <v>355</v>
      </c>
    </row>
    <row r="31" spans="1:19" ht="15.5">
      <c r="A31" s="2" t="s">
        <v>103</v>
      </c>
      <c r="B31" s="2" t="s">
        <v>5</v>
      </c>
      <c r="C31" s="3"/>
      <c r="D31" s="3"/>
      <c r="E31" s="3">
        <v>80</v>
      </c>
      <c r="F31" s="3"/>
      <c r="G31">
        <v>110</v>
      </c>
      <c r="H31">
        <v>105</v>
      </c>
      <c r="I31" s="14">
        <v>50</v>
      </c>
      <c r="K31">
        <v>10</v>
      </c>
      <c r="S31">
        <f>SUM(C31:R31)</f>
        <v>355</v>
      </c>
    </row>
    <row r="32" spans="1:19" ht="15.5">
      <c r="A32" s="2" t="s">
        <v>43</v>
      </c>
      <c r="B32" s="2" t="s">
        <v>4</v>
      </c>
      <c r="C32" s="3">
        <v>50</v>
      </c>
      <c r="D32" s="3">
        <v>15</v>
      </c>
      <c r="E32" s="3"/>
      <c r="F32" s="3">
        <v>50</v>
      </c>
      <c r="I32">
        <v>80</v>
      </c>
      <c r="M32">
        <v>90</v>
      </c>
      <c r="N32">
        <v>55</v>
      </c>
      <c r="S32">
        <f>SUM(C32:R32)</f>
        <v>340</v>
      </c>
    </row>
    <row r="33" spans="1:19" ht="15.5">
      <c r="A33" s="2" t="s">
        <v>39</v>
      </c>
      <c r="B33" s="2" t="s">
        <v>22</v>
      </c>
      <c r="C33" s="3">
        <f>10+85</f>
        <v>95</v>
      </c>
      <c r="D33" s="3">
        <v>60</v>
      </c>
      <c r="E33" s="3">
        <v>40</v>
      </c>
      <c r="F33" s="3">
        <v>40</v>
      </c>
      <c r="M33">
        <v>40</v>
      </c>
      <c r="N33">
        <v>60</v>
      </c>
      <c r="S33">
        <f>SUM(C33:R33)</f>
        <v>335</v>
      </c>
    </row>
    <row r="34" spans="1:19" ht="15.5">
      <c r="A34" s="4" t="s">
        <v>64</v>
      </c>
      <c r="B34" s="4" t="s">
        <v>28</v>
      </c>
      <c r="C34" s="3">
        <v>55</v>
      </c>
      <c r="D34" s="3">
        <v>20</v>
      </c>
      <c r="E34" s="3"/>
      <c r="F34" s="3"/>
      <c r="I34">
        <v>55</v>
      </c>
      <c r="J34">
        <v>15</v>
      </c>
      <c r="K34">
        <v>90</v>
      </c>
      <c r="L34">
        <v>80</v>
      </c>
      <c r="S34">
        <f>SUM(C34:R34)</f>
        <v>315</v>
      </c>
    </row>
    <row r="35" spans="1:19" ht="15.5">
      <c r="A35" s="2" t="s">
        <v>96</v>
      </c>
      <c r="B35" s="2" t="s">
        <v>28</v>
      </c>
      <c r="C35" s="3">
        <v>50</v>
      </c>
      <c r="D35" s="3"/>
      <c r="E35" s="3">
        <v>70</v>
      </c>
      <c r="F35" s="3"/>
      <c r="K35">
        <v>70</v>
      </c>
      <c r="M35" s="29">
        <v>40</v>
      </c>
      <c r="N35" s="29">
        <v>70</v>
      </c>
      <c r="S35">
        <f>SUM(C35:R35)</f>
        <v>300</v>
      </c>
    </row>
    <row r="36" spans="1:19" ht="15.5">
      <c r="A36" s="9" t="s">
        <v>128</v>
      </c>
      <c r="B36" s="9" t="s">
        <v>4</v>
      </c>
      <c r="C36" s="13"/>
      <c r="D36" s="13"/>
      <c r="E36" s="13"/>
      <c r="F36" s="13"/>
      <c r="G36" s="14"/>
      <c r="H36" s="14">
        <v>130</v>
      </c>
      <c r="K36">
        <v>80</v>
      </c>
      <c r="N36">
        <v>50</v>
      </c>
      <c r="S36">
        <f>SUM(C36:R36)</f>
        <v>260</v>
      </c>
    </row>
    <row r="37" spans="1:19" ht="15.5">
      <c r="A37" s="2" t="s">
        <v>80</v>
      </c>
      <c r="B37" s="2" t="s">
        <v>5</v>
      </c>
      <c r="C37" s="3"/>
      <c r="D37" s="3">
        <v>30</v>
      </c>
      <c r="E37" s="3"/>
      <c r="F37" s="3"/>
      <c r="I37">
        <v>90</v>
      </c>
      <c r="K37">
        <v>55</v>
      </c>
      <c r="L37">
        <v>85</v>
      </c>
      <c r="S37">
        <f>SUM(C37:R37)</f>
        <v>260</v>
      </c>
    </row>
    <row r="38" spans="1:19" ht="15.5">
      <c r="A38" s="2" t="s">
        <v>63</v>
      </c>
      <c r="B38" s="2" t="s">
        <v>33</v>
      </c>
      <c r="C38" s="3">
        <v>55</v>
      </c>
      <c r="D38" s="3">
        <v>60</v>
      </c>
      <c r="E38" s="3"/>
      <c r="F38" s="3"/>
      <c r="H38">
        <v>40</v>
      </c>
      <c r="K38">
        <v>10</v>
      </c>
      <c r="M38" s="30">
        <v>35</v>
      </c>
      <c r="N38" s="30">
        <v>50</v>
      </c>
      <c r="S38">
        <f>SUM(C38:R38)</f>
        <v>250</v>
      </c>
    </row>
    <row r="39" spans="1:19" ht="15.5">
      <c r="A39" s="2" t="s">
        <v>26</v>
      </c>
      <c r="B39" s="2" t="s">
        <v>5</v>
      </c>
      <c r="C39" s="2">
        <v>60</v>
      </c>
      <c r="D39" s="3"/>
      <c r="E39" s="3"/>
      <c r="F39" s="3">
        <v>80</v>
      </c>
      <c r="G39">
        <v>70</v>
      </c>
      <c r="H39" s="3">
        <v>30</v>
      </c>
      <c r="S39">
        <f>SUM(C39:R39)</f>
        <v>240</v>
      </c>
    </row>
    <row r="40" spans="1:19" ht="15.5">
      <c r="A40" s="9" t="s">
        <v>142</v>
      </c>
      <c r="B40" s="9" t="s">
        <v>22</v>
      </c>
      <c r="C40" s="14"/>
      <c r="D40" s="14"/>
      <c r="E40" s="14"/>
      <c r="F40" s="14"/>
      <c r="G40" s="14"/>
      <c r="H40" s="14"/>
      <c r="I40" s="14"/>
      <c r="J40" s="14">
        <v>80</v>
      </c>
      <c r="K40">
        <v>80</v>
      </c>
      <c r="L40">
        <v>80</v>
      </c>
      <c r="S40">
        <f>SUM(C40:R40)</f>
        <v>240</v>
      </c>
    </row>
    <row r="41" spans="1:19" ht="15.5">
      <c r="A41" s="2" t="s">
        <v>25</v>
      </c>
      <c r="B41" s="2" t="s">
        <v>5</v>
      </c>
      <c r="C41" s="2">
        <v>70</v>
      </c>
      <c r="D41" s="3"/>
      <c r="E41" s="3">
        <v>80</v>
      </c>
      <c r="F41" s="3"/>
      <c r="H41">
        <v>80</v>
      </c>
      <c r="S41">
        <f>SUM(C41:R41)</f>
        <v>230</v>
      </c>
    </row>
    <row r="42" spans="1:19" ht="15.5">
      <c r="A42" s="2" t="s">
        <v>75</v>
      </c>
      <c r="B42" s="2" t="s">
        <v>5</v>
      </c>
      <c r="C42" s="2"/>
      <c r="D42" s="2">
        <v>50</v>
      </c>
      <c r="E42" s="3">
        <v>10</v>
      </c>
      <c r="F42" s="3"/>
      <c r="G42">
        <v>40</v>
      </c>
      <c r="H42">
        <v>10</v>
      </c>
      <c r="I42">
        <v>70</v>
      </c>
      <c r="J42">
        <v>50</v>
      </c>
      <c r="S42">
        <f>SUM(C42:R42)</f>
        <v>230</v>
      </c>
    </row>
    <row r="43" spans="1:19" ht="15.5">
      <c r="A43" s="9" t="s">
        <v>133</v>
      </c>
      <c r="B43" s="9" t="s">
        <v>4</v>
      </c>
      <c r="C43" s="14"/>
      <c r="D43" s="14"/>
      <c r="E43" s="14"/>
      <c r="F43" s="14"/>
      <c r="G43" s="14"/>
      <c r="H43" s="14"/>
      <c r="I43" s="14">
        <v>25</v>
      </c>
      <c r="J43" s="14"/>
      <c r="L43">
        <v>50</v>
      </c>
      <c r="M43">
        <v>70</v>
      </c>
      <c r="N43">
        <v>40</v>
      </c>
      <c r="S43">
        <f>SUM(C43:R43)</f>
        <v>185</v>
      </c>
    </row>
    <row r="44" spans="1:19" ht="15.5">
      <c r="A44" s="2" t="s">
        <v>97</v>
      </c>
      <c r="B44" s="2" t="s">
        <v>5</v>
      </c>
      <c r="C44" s="3"/>
      <c r="D44" s="3"/>
      <c r="E44" s="3">
        <v>50</v>
      </c>
      <c r="F44" s="3"/>
      <c r="H44">
        <v>70</v>
      </c>
      <c r="I44">
        <v>50</v>
      </c>
      <c r="S44">
        <f>SUM(C44:R44)</f>
        <v>170</v>
      </c>
    </row>
    <row r="45" spans="1:19" ht="15.5">
      <c r="A45" s="9" t="s">
        <v>118</v>
      </c>
      <c r="B45" s="9" t="s">
        <v>33</v>
      </c>
      <c r="C45" s="13"/>
      <c r="D45" s="13"/>
      <c r="E45" s="13"/>
      <c r="F45" s="13"/>
      <c r="G45" s="14">
        <v>10</v>
      </c>
      <c r="H45" s="14"/>
      <c r="I45">
        <v>40</v>
      </c>
      <c r="K45">
        <v>25</v>
      </c>
      <c r="L45" s="23">
        <v>3.33</v>
      </c>
      <c r="N45">
        <v>80</v>
      </c>
      <c r="S45" s="23">
        <f>SUM(C45:R45)</f>
        <v>158.32999999999998</v>
      </c>
    </row>
    <row r="46" spans="1:19" ht="15.5">
      <c r="A46" s="9" t="s">
        <v>132</v>
      </c>
      <c r="B46" s="9" t="s">
        <v>33</v>
      </c>
      <c r="C46" s="13"/>
      <c r="D46" s="13"/>
      <c r="E46" s="13"/>
      <c r="F46" s="13"/>
      <c r="G46" s="14"/>
      <c r="H46" s="14"/>
      <c r="I46" s="14">
        <v>55</v>
      </c>
      <c r="J46" s="14">
        <v>30</v>
      </c>
      <c r="K46">
        <v>70</v>
      </c>
      <c r="S46">
        <f>SUM(C46:R46)</f>
        <v>155</v>
      </c>
    </row>
    <row r="47" spans="1:19" ht="15.5">
      <c r="A47" s="2" t="s">
        <v>42</v>
      </c>
      <c r="B47" s="2" t="s">
        <v>4</v>
      </c>
      <c r="C47" s="3">
        <v>60</v>
      </c>
      <c r="D47" s="3">
        <v>20</v>
      </c>
      <c r="E47" s="3"/>
      <c r="F47" s="3">
        <v>60</v>
      </c>
      <c r="J47">
        <v>10</v>
      </c>
      <c r="S47">
        <f>SUM(C47:R47)</f>
        <v>150</v>
      </c>
    </row>
    <row r="48" spans="1:19" ht="15.5">
      <c r="A48" s="2" t="s">
        <v>109</v>
      </c>
      <c r="B48" s="2" t="s">
        <v>22</v>
      </c>
      <c r="C48" s="3"/>
      <c r="D48" s="3"/>
      <c r="E48" s="3">
        <v>70</v>
      </c>
      <c r="F48" s="3">
        <v>75</v>
      </c>
      <c r="S48">
        <f>SUM(C48:R48)</f>
        <v>145</v>
      </c>
    </row>
    <row r="49" spans="1:19" ht="15.5">
      <c r="A49" s="2" t="s">
        <v>78</v>
      </c>
      <c r="B49" s="2" t="s">
        <v>4</v>
      </c>
      <c r="C49" s="3"/>
      <c r="D49" s="3">
        <f>(70+60+50)/3</f>
        <v>60</v>
      </c>
      <c r="E49" s="3"/>
      <c r="F49" s="3">
        <v>75</v>
      </c>
      <c r="S49">
        <f>SUM(C49:R49)</f>
        <v>135</v>
      </c>
    </row>
    <row r="50" spans="1:19" ht="15.5">
      <c r="A50" s="2" t="s">
        <v>94</v>
      </c>
      <c r="B50" s="2" t="s">
        <v>4</v>
      </c>
      <c r="C50" s="3"/>
      <c r="D50" s="3">
        <v>10</v>
      </c>
      <c r="E50" s="3">
        <v>30</v>
      </c>
      <c r="F50" s="3"/>
      <c r="H50">
        <v>20</v>
      </c>
      <c r="M50">
        <v>50</v>
      </c>
      <c r="S50">
        <f>SUM(C50:R50)</f>
        <v>110</v>
      </c>
    </row>
    <row r="51" spans="1:19" ht="15.5">
      <c r="A51" s="9" t="s">
        <v>130</v>
      </c>
      <c r="B51" s="9" t="s">
        <v>33</v>
      </c>
      <c r="H51">
        <v>60</v>
      </c>
      <c r="I51">
        <v>30</v>
      </c>
      <c r="M51">
        <v>20</v>
      </c>
      <c r="S51">
        <f>SUM(C51:R51)</f>
        <v>110</v>
      </c>
    </row>
    <row r="52" spans="1:19" ht="15.5">
      <c r="A52" s="2" t="s">
        <v>141</v>
      </c>
      <c r="B52" s="2" t="s">
        <v>4</v>
      </c>
      <c r="J52">
        <v>50</v>
      </c>
      <c r="L52">
        <v>60</v>
      </c>
      <c r="S52">
        <f>SUM(C52:R52)</f>
        <v>110</v>
      </c>
    </row>
    <row r="53" spans="1:19" ht="15.5">
      <c r="A53" s="9" t="s">
        <v>110</v>
      </c>
      <c r="B53" s="9" t="s">
        <v>4</v>
      </c>
      <c r="C53" s="3"/>
      <c r="D53" s="3"/>
      <c r="E53" s="3"/>
      <c r="F53" s="3">
        <v>60</v>
      </c>
      <c r="H53">
        <v>30</v>
      </c>
      <c r="K53">
        <v>15</v>
      </c>
      <c r="S53">
        <f>SUM(C53:R53)</f>
        <v>105</v>
      </c>
    </row>
    <row r="54" spans="1:19" ht="15.5">
      <c r="A54" s="2" t="s">
        <v>104</v>
      </c>
      <c r="B54" s="2" t="s">
        <v>5</v>
      </c>
      <c r="C54" s="3"/>
      <c r="D54" s="3"/>
      <c r="E54" s="3">
        <v>10</v>
      </c>
      <c r="F54" s="3">
        <v>30</v>
      </c>
      <c r="L54">
        <v>10</v>
      </c>
      <c r="M54">
        <v>35</v>
      </c>
      <c r="S54">
        <f>SUM(C54:R54)</f>
        <v>85</v>
      </c>
    </row>
    <row r="55" spans="1:19" ht="15.5">
      <c r="A55" s="2" t="s">
        <v>135</v>
      </c>
      <c r="B55" s="2" t="s">
        <v>4</v>
      </c>
      <c r="C55" s="13"/>
      <c r="D55" s="13"/>
      <c r="E55" s="13"/>
      <c r="F55" s="13"/>
      <c r="G55" s="14"/>
      <c r="H55" s="14"/>
      <c r="I55">
        <v>10</v>
      </c>
      <c r="J55">
        <v>20</v>
      </c>
      <c r="M55" s="29">
        <v>10</v>
      </c>
      <c r="N55" s="29">
        <v>40</v>
      </c>
      <c r="S55">
        <f>SUM(C55:R55)</f>
        <v>80</v>
      </c>
    </row>
    <row r="56" spans="1:19" ht="15.5">
      <c r="A56" s="2" t="s">
        <v>77</v>
      </c>
      <c r="B56" s="2" t="s">
        <v>4</v>
      </c>
      <c r="C56" s="3"/>
      <c r="D56" s="3">
        <v>80</v>
      </c>
      <c r="E56" s="3"/>
      <c r="F56" s="3"/>
      <c r="S56">
        <f>SUM(C56:R56)</f>
        <v>80</v>
      </c>
    </row>
    <row r="57" spans="1:19" ht="15.5">
      <c r="A57" s="2" t="s">
        <v>100</v>
      </c>
      <c r="B57" s="2" t="s">
        <v>4</v>
      </c>
      <c r="C57" s="3"/>
      <c r="D57" s="3"/>
      <c r="E57" s="3"/>
      <c r="F57" s="3">
        <v>40</v>
      </c>
      <c r="I57">
        <v>30</v>
      </c>
      <c r="S57">
        <f>SUM(C57:R57)</f>
        <v>70</v>
      </c>
    </row>
    <row r="58" spans="1:19" ht="15.5">
      <c r="A58" s="2" t="s">
        <v>107</v>
      </c>
      <c r="B58" s="2" t="s">
        <v>22</v>
      </c>
      <c r="C58" s="3"/>
      <c r="D58" s="3"/>
      <c r="E58" s="3"/>
      <c r="F58" s="3">
        <v>10</v>
      </c>
      <c r="M58" s="29">
        <v>10</v>
      </c>
      <c r="N58" s="29">
        <v>45</v>
      </c>
      <c r="S58">
        <f>SUM(C58:R58)</f>
        <v>65</v>
      </c>
    </row>
    <row r="59" spans="1:19" ht="15.5">
      <c r="A59" s="9" t="s">
        <v>126</v>
      </c>
      <c r="B59" s="9" t="s">
        <v>30</v>
      </c>
      <c r="C59" s="3"/>
      <c r="D59" s="3"/>
      <c r="E59" s="3"/>
      <c r="F59" s="3"/>
      <c r="G59">
        <v>10</v>
      </c>
      <c r="J59">
        <v>15</v>
      </c>
      <c r="K59">
        <v>40</v>
      </c>
      <c r="S59">
        <f>SUM(C59:R59)</f>
        <v>65</v>
      </c>
    </row>
    <row r="60" spans="1:19" ht="15.5">
      <c r="A60" s="30" t="s">
        <v>154</v>
      </c>
      <c r="B60" s="30" t="s">
        <v>22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>
        <v>60</v>
      </c>
      <c r="N60" s="29"/>
      <c r="S60">
        <f>SUM(C60:R60)</f>
        <v>60</v>
      </c>
    </row>
    <row r="61" spans="1:19" ht="15.5">
      <c r="A61" s="2" t="s">
        <v>31</v>
      </c>
      <c r="B61" s="2" t="s">
        <v>5</v>
      </c>
      <c r="C61" s="2">
        <v>30</v>
      </c>
      <c r="D61" s="3">
        <v>10</v>
      </c>
      <c r="E61" s="3"/>
      <c r="F61" s="3"/>
      <c r="K61">
        <v>20</v>
      </c>
      <c r="S61">
        <f>SUM(C61:R61)</f>
        <v>60</v>
      </c>
    </row>
    <row r="62" spans="1:19" ht="15.5">
      <c r="A62" s="18" t="s">
        <v>134</v>
      </c>
      <c r="B62" s="18" t="s">
        <v>28</v>
      </c>
      <c r="C62" s="13"/>
      <c r="D62" s="13"/>
      <c r="E62" s="13"/>
      <c r="F62" s="13"/>
      <c r="G62" s="14"/>
      <c r="H62" s="14"/>
      <c r="I62" s="14">
        <v>25</v>
      </c>
      <c r="J62" s="14"/>
      <c r="L62">
        <v>30</v>
      </c>
      <c r="S62">
        <f>SUM(C62:R62)</f>
        <v>55</v>
      </c>
    </row>
    <row r="63" spans="1:19" ht="15.5">
      <c r="A63" s="9" t="s">
        <v>111</v>
      </c>
      <c r="B63" s="9" t="s">
        <v>4</v>
      </c>
      <c r="C63" s="3"/>
      <c r="D63" s="3"/>
      <c r="E63" s="3"/>
      <c r="F63" s="3">
        <v>50</v>
      </c>
      <c r="S63">
        <f>SUM(C63:R63)</f>
        <v>50</v>
      </c>
    </row>
    <row r="64" spans="1:19" ht="15.5">
      <c r="A64" s="9" t="s">
        <v>124</v>
      </c>
      <c r="B64" s="9" t="s">
        <v>3</v>
      </c>
      <c r="C64" s="3"/>
      <c r="D64" s="3"/>
      <c r="E64" s="3"/>
      <c r="F64" s="3"/>
      <c r="G64">
        <v>50</v>
      </c>
      <c r="S64">
        <f>SUM(C64:R64)</f>
        <v>50</v>
      </c>
    </row>
    <row r="65" spans="1:19" ht="15.5">
      <c r="A65" s="4" t="s">
        <v>136</v>
      </c>
      <c r="B65" s="4" t="s">
        <v>28</v>
      </c>
      <c r="C65" s="3"/>
      <c r="D65" s="3"/>
      <c r="E65" s="3"/>
      <c r="F65" s="3"/>
      <c r="I65">
        <v>20</v>
      </c>
      <c r="K65">
        <v>20</v>
      </c>
      <c r="S65">
        <f>SUM(C65:R65)</f>
        <v>40</v>
      </c>
    </row>
    <row r="66" spans="1:19" ht="15.5">
      <c r="A66" s="2" t="s">
        <v>29</v>
      </c>
      <c r="B66" s="2" t="s">
        <v>30</v>
      </c>
      <c r="C66" s="2">
        <v>40</v>
      </c>
      <c r="D66" s="3"/>
      <c r="E66" s="3"/>
      <c r="F66" s="3"/>
      <c r="S66">
        <f>SUM(C66:R66)</f>
        <v>40</v>
      </c>
    </row>
    <row r="67" spans="1:19" ht="15.5">
      <c r="A67" s="2" t="s">
        <v>68</v>
      </c>
      <c r="B67" s="2" t="s">
        <v>4</v>
      </c>
      <c r="C67" s="3">
        <v>40</v>
      </c>
      <c r="D67" s="3"/>
      <c r="E67" s="3"/>
      <c r="F67" s="3"/>
      <c r="S67">
        <f>SUM(C67:R67)</f>
        <v>40</v>
      </c>
    </row>
    <row r="68" spans="1:19" ht="15.5">
      <c r="A68" s="2" t="s">
        <v>149</v>
      </c>
      <c r="B68" s="2" t="s">
        <v>5</v>
      </c>
      <c r="C68" s="3"/>
      <c r="D68" s="3"/>
      <c r="E68" s="3"/>
      <c r="F68" s="3"/>
      <c r="K68">
        <v>40</v>
      </c>
      <c r="S68">
        <f>SUM(C68:R68)</f>
        <v>40</v>
      </c>
    </row>
    <row r="69" spans="1:19" ht="15.5">
      <c r="A69" s="2" t="s">
        <v>147</v>
      </c>
      <c r="B69" s="2" t="s">
        <v>5</v>
      </c>
      <c r="L69">
        <v>30</v>
      </c>
      <c r="S69">
        <f>SUM(C69:R69)</f>
        <v>30</v>
      </c>
    </row>
    <row r="70" spans="1:19" ht="15.5">
      <c r="A70" s="30" t="s">
        <v>155</v>
      </c>
      <c r="B70" s="30" t="s">
        <v>22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>
        <v>30</v>
      </c>
      <c r="S70">
        <f>SUM(C70:R70)</f>
        <v>30</v>
      </c>
    </row>
    <row r="71" spans="1:19" ht="15.5">
      <c r="A71" s="2" t="s">
        <v>99</v>
      </c>
      <c r="B71" s="2" t="s">
        <v>22</v>
      </c>
      <c r="C71" s="3"/>
      <c r="D71" s="3"/>
      <c r="E71" s="3">
        <v>30</v>
      </c>
      <c r="F71" s="3"/>
      <c r="S71">
        <f>SUM(C71:R71)</f>
        <v>30</v>
      </c>
    </row>
    <row r="72" spans="1:19" ht="15.5">
      <c r="A72" s="9" t="s">
        <v>125</v>
      </c>
      <c r="B72" s="9" t="s">
        <v>5</v>
      </c>
      <c r="C72" s="3"/>
      <c r="D72" s="3"/>
      <c r="E72" s="3"/>
      <c r="F72" s="3"/>
      <c r="G72">
        <v>30</v>
      </c>
      <c r="S72">
        <f>SUM(C72:R72)</f>
        <v>30</v>
      </c>
    </row>
    <row r="73" spans="1:19" ht="15.5">
      <c r="A73" s="30" t="s">
        <v>156</v>
      </c>
      <c r="B73" s="30" t="s">
        <v>3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>
        <v>20</v>
      </c>
      <c r="S73">
        <f>SUM(C73:R73)</f>
        <v>20</v>
      </c>
    </row>
    <row r="74" spans="1:19" ht="15.5">
      <c r="A74" s="2" t="s">
        <v>151</v>
      </c>
      <c r="B74" s="2" t="s">
        <v>4</v>
      </c>
      <c r="L74">
        <v>20</v>
      </c>
      <c r="S74">
        <f>SUM(C74:R74)</f>
        <v>20</v>
      </c>
    </row>
    <row r="75" spans="1:19" ht="15.5">
      <c r="A75" s="9" t="s">
        <v>117</v>
      </c>
      <c r="B75" s="9" t="s">
        <v>3</v>
      </c>
      <c r="C75" s="9"/>
      <c r="D75" s="9"/>
      <c r="E75" s="13"/>
      <c r="F75" s="13"/>
      <c r="G75" s="14">
        <v>20</v>
      </c>
      <c r="H75" s="14"/>
      <c r="S75">
        <f>SUM(C75:R75)</f>
        <v>20</v>
      </c>
    </row>
    <row r="76" spans="1:19" ht="15.5">
      <c r="A76" s="2" t="s">
        <v>148</v>
      </c>
      <c r="B76" s="2" t="s">
        <v>4</v>
      </c>
      <c r="L76">
        <v>20</v>
      </c>
      <c r="S76">
        <f>SUM(C76:R76)</f>
        <v>20</v>
      </c>
    </row>
    <row r="77" spans="1:19" ht="15.5">
      <c r="A77" s="2" t="s">
        <v>105</v>
      </c>
      <c r="B77" s="2" t="s">
        <v>5</v>
      </c>
      <c r="C77" s="3"/>
      <c r="D77" s="3"/>
      <c r="E77" s="3"/>
      <c r="F77" s="3">
        <v>15</v>
      </c>
      <c r="S77">
        <f>SUM(C77:R77)</f>
        <v>15</v>
      </c>
    </row>
    <row r="78" spans="1:19" ht="15.5">
      <c r="A78" s="26" t="s">
        <v>157</v>
      </c>
      <c r="B78" s="26" t="s">
        <v>4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>
        <v>10</v>
      </c>
      <c r="S78">
        <f>SUM(C78:R78)</f>
        <v>10</v>
      </c>
    </row>
    <row r="79" spans="1:19" ht="15.5">
      <c r="A79" s="2" t="s">
        <v>106</v>
      </c>
      <c r="B79" s="2" t="s">
        <v>22</v>
      </c>
      <c r="C79" s="3"/>
      <c r="D79" s="3"/>
      <c r="E79" s="3">
        <v>10</v>
      </c>
      <c r="F79" s="3"/>
      <c r="S79">
        <f>SUM(C79:R79)</f>
        <v>10</v>
      </c>
    </row>
    <row r="80" spans="1:19" ht="15.5">
      <c r="A80" s="2" t="s">
        <v>101</v>
      </c>
      <c r="B80" s="2" t="s">
        <v>22</v>
      </c>
      <c r="C80" s="3"/>
      <c r="D80" s="3"/>
      <c r="E80" s="3"/>
      <c r="F80" s="3">
        <v>10</v>
      </c>
      <c r="S80">
        <f>SUM(C80:R80)</f>
        <v>10</v>
      </c>
    </row>
    <row r="81" spans="1:19" ht="15.5">
      <c r="A81" s="26"/>
      <c r="B81" s="26"/>
      <c r="C81" s="27"/>
      <c r="D81" s="27"/>
      <c r="E81" s="27"/>
      <c r="F81" s="27"/>
      <c r="G81" s="27"/>
      <c r="H81" s="27"/>
      <c r="I81" s="27"/>
      <c r="J81" s="27"/>
      <c r="K81" s="30"/>
      <c r="L81" s="30"/>
      <c r="M81" s="30"/>
      <c r="N81" s="30"/>
      <c r="S81">
        <f>SUM(C81:R81)</f>
        <v>0</v>
      </c>
    </row>
    <row r="82" spans="1:19" ht="15.5">
      <c r="A82" s="26"/>
      <c r="B82" s="26"/>
      <c r="C82" s="30"/>
      <c r="D82" s="30"/>
      <c r="E82" s="30"/>
      <c r="F82" s="30"/>
      <c r="G82" s="29"/>
      <c r="H82" s="29"/>
      <c r="I82" s="29"/>
      <c r="J82" s="29"/>
      <c r="K82" s="29"/>
      <c r="L82" s="29"/>
      <c r="M82" s="29"/>
      <c r="N82" s="29"/>
      <c r="S82">
        <f>SUM(C82:R82)</f>
        <v>0</v>
      </c>
    </row>
    <row r="83" spans="1:19" ht="15.5">
      <c r="A83" s="26"/>
      <c r="B83" s="26"/>
      <c r="C83" s="30"/>
      <c r="D83" s="30"/>
      <c r="E83" s="30"/>
      <c r="F83" s="30"/>
      <c r="G83" s="29"/>
      <c r="H83" s="29"/>
      <c r="I83" s="29"/>
      <c r="J83" s="29"/>
      <c r="K83" s="29"/>
      <c r="L83" s="29"/>
      <c r="M83" s="29"/>
      <c r="N83" s="29"/>
      <c r="S83">
        <f>SUM(C83:R83)</f>
        <v>0</v>
      </c>
    </row>
    <row r="84" spans="1:19" ht="15.5">
      <c r="A84" s="26"/>
      <c r="B84" s="26"/>
      <c r="C84" s="30"/>
      <c r="D84" s="30"/>
      <c r="E84" s="30"/>
      <c r="F84" s="30"/>
      <c r="G84" s="29"/>
      <c r="H84" s="29"/>
      <c r="I84" s="29"/>
      <c r="J84" s="29"/>
      <c r="K84" s="29"/>
      <c r="L84" s="29"/>
      <c r="M84" s="29"/>
      <c r="N84" s="29"/>
      <c r="S84">
        <f>SUM(C84:R84)</f>
        <v>0</v>
      </c>
    </row>
    <row r="85" spans="1:19" ht="15.5">
      <c r="A85" s="26"/>
      <c r="B85" s="26"/>
      <c r="C85" s="27"/>
      <c r="D85" s="27"/>
      <c r="E85" s="27"/>
      <c r="F85" s="27"/>
      <c r="G85" s="27"/>
      <c r="H85" s="27"/>
      <c r="I85" s="27"/>
      <c r="J85" s="27"/>
      <c r="K85" s="30"/>
      <c r="L85" s="30"/>
      <c r="M85" s="30"/>
      <c r="N85" s="30"/>
      <c r="S85">
        <f>SUM(C85:R85)</f>
        <v>0</v>
      </c>
    </row>
    <row r="86" spans="1:19" ht="15.5">
      <c r="A86" s="26"/>
      <c r="B86" s="26"/>
      <c r="C86" s="27"/>
      <c r="D86" s="27"/>
      <c r="E86" s="27"/>
      <c r="F86" s="27"/>
      <c r="G86" s="28"/>
      <c r="H86" s="28"/>
      <c r="I86" s="29"/>
      <c r="J86" s="29"/>
      <c r="K86" s="29"/>
      <c r="L86" s="29"/>
      <c r="M86" s="29"/>
      <c r="N86" s="29"/>
      <c r="S86">
        <f>SUM(C86:R86)</f>
        <v>0</v>
      </c>
    </row>
    <row r="87" spans="1:19" ht="15.5">
      <c r="A87" s="26"/>
      <c r="B87" s="26"/>
      <c r="C87" s="30"/>
      <c r="D87" s="30"/>
      <c r="E87" s="30"/>
      <c r="F87" s="30"/>
      <c r="G87" s="29"/>
      <c r="H87" s="29"/>
      <c r="I87" s="29"/>
      <c r="J87" s="29"/>
      <c r="K87" s="29"/>
      <c r="L87" s="29"/>
      <c r="M87" s="29"/>
      <c r="N87" s="29"/>
      <c r="S87">
        <f>SUM(C87:R87)</f>
        <v>0</v>
      </c>
    </row>
    <row r="88" spans="1:19" ht="15.5">
      <c r="A88" s="26"/>
      <c r="B88" s="26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S88">
        <f>SUM(C88:R88)</f>
        <v>0</v>
      </c>
    </row>
    <row r="89" spans="1:19" ht="15.5">
      <c r="A89" s="26"/>
      <c r="B89" s="26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S89">
        <f>SUM(C89:R89)</f>
        <v>0</v>
      </c>
    </row>
    <row r="90" spans="1:19" ht="15.5">
      <c r="A90" s="26"/>
      <c r="B90" s="26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S90">
        <f>SUM(C90:R90)</f>
        <v>0</v>
      </c>
    </row>
    <row r="91" spans="1:19" ht="15.5">
      <c r="A91" s="26"/>
      <c r="B91" s="26"/>
      <c r="C91" s="30"/>
      <c r="D91" s="30"/>
      <c r="E91" s="30"/>
      <c r="F91" s="30"/>
      <c r="G91" s="29"/>
      <c r="H91" s="29"/>
      <c r="I91" s="29"/>
      <c r="J91" s="29"/>
      <c r="K91" s="29"/>
      <c r="L91" s="29"/>
      <c r="M91" s="29"/>
      <c r="N91" s="29"/>
      <c r="S91">
        <f>SUM(C91:R91)</f>
        <v>0</v>
      </c>
    </row>
    <row r="92" spans="1:19" ht="15.5">
      <c r="A92" s="26"/>
      <c r="B92" s="26"/>
      <c r="C92" s="30"/>
      <c r="D92" s="30"/>
      <c r="E92" s="30"/>
      <c r="F92" s="30"/>
      <c r="G92" s="29"/>
      <c r="H92" s="29"/>
      <c r="I92" s="29"/>
      <c r="J92" s="29"/>
      <c r="K92" s="29"/>
      <c r="L92" s="29"/>
      <c r="M92" s="29"/>
      <c r="N92" s="29"/>
      <c r="S92">
        <f>SUM(C92:R92)</f>
        <v>0</v>
      </c>
    </row>
    <row r="93" spans="1:19" ht="15.5">
      <c r="A93" s="31"/>
      <c r="B93" s="32"/>
      <c r="C93" s="30"/>
      <c r="D93" s="30"/>
      <c r="E93" s="30"/>
      <c r="F93" s="30"/>
      <c r="G93" s="29"/>
      <c r="H93" s="29"/>
      <c r="I93" s="29"/>
      <c r="J93" s="29"/>
      <c r="K93" s="29"/>
      <c r="L93" s="29"/>
      <c r="M93" s="29"/>
      <c r="N93" s="29"/>
      <c r="S93">
        <f>SUM(C93:R93)</f>
        <v>0</v>
      </c>
    </row>
    <row r="94" spans="1:19" ht="15.5">
      <c r="A94" s="26"/>
      <c r="B94" s="26"/>
      <c r="C94" s="30"/>
      <c r="D94" s="30"/>
      <c r="E94" s="30"/>
      <c r="F94" s="30"/>
      <c r="G94" s="29"/>
      <c r="H94" s="29"/>
      <c r="I94" s="29"/>
      <c r="J94" s="29"/>
      <c r="K94" s="29"/>
      <c r="L94" s="29"/>
      <c r="M94" s="29"/>
      <c r="N94" s="29"/>
      <c r="S94">
        <f>SUM(C94:R94)</f>
        <v>0</v>
      </c>
    </row>
    <row r="95" spans="1:19" ht="15.5">
      <c r="A95" s="26"/>
      <c r="B95" s="26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S95">
        <f>SUM(C95:R95)</f>
        <v>0</v>
      </c>
    </row>
    <row r="96" spans="1:19" ht="15.5">
      <c r="A96" s="33"/>
      <c r="B96" s="33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S96">
        <f>SUM(C96:R96)</f>
        <v>0</v>
      </c>
    </row>
    <row r="97" spans="1:19" ht="15.5">
      <c r="A97" s="30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S97">
        <f>SUM(C97:R97)</f>
        <v>0</v>
      </c>
    </row>
    <row r="98" spans="1:19" ht="15.5">
      <c r="A98" s="26"/>
      <c r="B98" s="26"/>
      <c r="C98" s="30"/>
      <c r="D98" s="30"/>
      <c r="E98" s="30"/>
      <c r="F98" s="30"/>
      <c r="G98" s="29"/>
      <c r="H98" s="29"/>
      <c r="I98" s="29"/>
      <c r="J98" s="29"/>
      <c r="K98" s="29"/>
      <c r="L98" s="29"/>
      <c r="M98" s="29"/>
      <c r="N98" s="29"/>
      <c r="S98">
        <f>SUM(C98:R98)</f>
        <v>0</v>
      </c>
    </row>
    <row r="99" spans="1:19" ht="15.5">
      <c r="A99" s="26"/>
      <c r="B99" s="26"/>
      <c r="C99" s="28"/>
      <c r="D99" s="28"/>
      <c r="E99" s="28"/>
      <c r="F99" s="28"/>
      <c r="G99" s="28"/>
      <c r="H99" s="28"/>
      <c r="I99" s="29"/>
      <c r="J99" s="29"/>
      <c r="K99" s="29"/>
      <c r="L99" s="29"/>
      <c r="M99" s="29"/>
      <c r="N99" s="29"/>
      <c r="S99">
        <f>SUM(C99:R99)</f>
        <v>0</v>
      </c>
    </row>
    <row r="100" spans="1:19" ht="15.5">
      <c r="A100" s="26"/>
      <c r="B100" s="26"/>
      <c r="C100" s="27"/>
      <c r="D100" s="27"/>
      <c r="E100" s="27"/>
      <c r="F100" s="27"/>
      <c r="G100" s="28"/>
      <c r="H100" s="28"/>
      <c r="I100" s="29"/>
      <c r="J100" s="29"/>
      <c r="K100" s="29"/>
      <c r="L100" s="29"/>
      <c r="M100" s="29"/>
      <c r="N100" s="29"/>
      <c r="S100">
        <f>SUM(C100:R100)</f>
        <v>0</v>
      </c>
    </row>
    <row r="101" spans="1:19" ht="15.5">
      <c r="A101" s="33"/>
      <c r="B101" s="33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S101">
        <f>SUM(C101:R101)</f>
        <v>0</v>
      </c>
    </row>
    <row r="102" spans="1:19" ht="15.5">
      <c r="A102" s="26"/>
      <c r="B102" s="26"/>
      <c r="C102" s="27"/>
      <c r="D102" s="27"/>
      <c r="E102" s="27"/>
      <c r="F102" s="27"/>
      <c r="G102" s="27"/>
      <c r="H102" s="27"/>
      <c r="I102" s="27"/>
      <c r="J102" s="27"/>
      <c r="K102" s="30"/>
      <c r="L102" s="30"/>
      <c r="M102" s="30"/>
      <c r="N102" s="30"/>
      <c r="S102">
        <f>SUM(C102:R102)</f>
        <v>0</v>
      </c>
    </row>
    <row r="103" spans="1:19" ht="15.5">
      <c r="A103" s="26"/>
      <c r="B103" s="26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S103">
        <f>SUM(C103:R103)</f>
        <v>0</v>
      </c>
    </row>
    <row r="104" spans="1:19" ht="15.5">
      <c r="A104" s="30"/>
      <c r="B104" s="30"/>
      <c r="C104" s="30"/>
      <c r="D104" s="30"/>
      <c r="E104" s="30"/>
      <c r="F104" s="30"/>
      <c r="G104" s="29"/>
      <c r="H104" s="29"/>
      <c r="I104" s="29"/>
      <c r="J104" s="29"/>
      <c r="K104" s="29"/>
      <c r="L104" s="29"/>
      <c r="M104" s="29"/>
      <c r="N104" s="29"/>
      <c r="S104">
        <f>SUM(C104:R104)</f>
        <v>0</v>
      </c>
    </row>
    <row r="105" spans="1:19" ht="15.5">
      <c r="A105" s="30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S105">
        <f>SUM(C105:R105)</f>
        <v>0</v>
      </c>
    </row>
    <row r="106" spans="1:19" ht="15.5">
      <c r="A106" s="30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S106">
        <f>SUM(C106:R106)</f>
        <v>0</v>
      </c>
    </row>
    <row r="107" spans="1:19" ht="15.5">
      <c r="A107" s="30"/>
      <c r="B107" s="30"/>
      <c r="C107" s="30"/>
      <c r="D107" s="30"/>
      <c r="E107" s="30"/>
      <c r="F107" s="30"/>
      <c r="G107" s="29"/>
      <c r="H107" s="29"/>
      <c r="I107" s="29"/>
      <c r="J107" s="29"/>
      <c r="K107" s="29"/>
      <c r="L107" s="29"/>
      <c r="M107" s="29"/>
      <c r="N107" s="29"/>
      <c r="S107">
        <f>SUM(C107:R107)</f>
        <v>0</v>
      </c>
    </row>
    <row r="108" spans="1:19" ht="15.5">
      <c r="A108" s="30"/>
      <c r="B108" s="30"/>
      <c r="C108" s="27"/>
      <c r="D108" s="27"/>
      <c r="E108" s="27"/>
      <c r="F108" s="27"/>
      <c r="G108" s="27"/>
      <c r="H108" s="27"/>
      <c r="I108" s="27"/>
      <c r="J108" s="27"/>
      <c r="K108" s="30"/>
      <c r="L108" s="30"/>
      <c r="M108" s="30"/>
      <c r="N108" s="30"/>
      <c r="S108">
        <f>SUM(C108:R108)</f>
        <v>0</v>
      </c>
    </row>
    <row r="109" spans="1:19" ht="15.5">
      <c r="A109" s="30"/>
      <c r="B109" s="30"/>
      <c r="C109" s="28"/>
      <c r="D109" s="28"/>
      <c r="E109" s="28"/>
      <c r="F109" s="28"/>
      <c r="G109" s="28"/>
      <c r="H109" s="28"/>
      <c r="I109" s="29"/>
      <c r="J109" s="29"/>
      <c r="K109" s="29"/>
      <c r="L109" s="29"/>
      <c r="M109" s="29"/>
      <c r="N109" s="29"/>
      <c r="S109">
        <f>SUM(C109:R109)</f>
        <v>0</v>
      </c>
    </row>
    <row r="110" spans="1:19" ht="15.5">
      <c r="A110" s="30"/>
      <c r="B110" s="30"/>
      <c r="C110" s="30"/>
      <c r="D110" s="30"/>
      <c r="E110" s="30"/>
      <c r="F110" s="30"/>
      <c r="G110" s="29"/>
      <c r="H110" s="29"/>
      <c r="I110" s="29"/>
      <c r="J110" s="29"/>
      <c r="K110" s="29"/>
      <c r="L110" s="29"/>
      <c r="M110" s="29"/>
      <c r="N110" s="29"/>
      <c r="S110">
        <f>SUM(C110:R110)</f>
        <v>0</v>
      </c>
    </row>
    <row r="111" spans="1:19" ht="15.5">
      <c r="A111" s="26"/>
      <c r="B111" s="26"/>
      <c r="C111" s="27"/>
      <c r="D111" s="27"/>
      <c r="E111" s="27"/>
      <c r="F111" s="27"/>
      <c r="G111" s="27"/>
      <c r="H111" s="27"/>
      <c r="I111" s="27"/>
      <c r="J111" s="27"/>
      <c r="K111" s="30"/>
      <c r="L111" s="30"/>
      <c r="M111" s="30"/>
      <c r="N111" s="30"/>
      <c r="S111">
        <f>SUM(C111:R111)</f>
        <v>0</v>
      </c>
    </row>
    <row r="112" spans="1:19" ht="15.5">
      <c r="A112" s="26"/>
      <c r="B112" s="26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S112">
        <f>SUM(C112:R112)</f>
        <v>0</v>
      </c>
    </row>
    <row r="113" spans="1:19" ht="15.5">
      <c r="A113" s="26"/>
      <c r="B113" s="26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S113">
        <f>SUM(C113:R113)</f>
        <v>0</v>
      </c>
    </row>
    <row r="114" spans="1:19" ht="15.5">
      <c r="A114" s="26"/>
      <c r="B114" s="26"/>
      <c r="C114" s="27"/>
      <c r="D114" s="27"/>
      <c r="E114" s="27"/>
      <c r="F114" s="27"/>
      <c r="G114" s="27"/>
      <c r="H114" s="27"/>
      <c r="I114" s="27"/>
      <c r="J114" s="27"/>
      <c r="K114" s="30"/>
      <c r="L114" s="30"/>
      <c r="M114" s="30"/>
      <c r="N114" s="30"/>
      <c r="S114">
        <f>SUM(C114:R114)</f>
        <v>0</v>
      </c>
    </row>
    <row r="115" spans="1:19" ht="15.5">
      <c r="A115" s="26"/>
      <c r="B115" s="26"/>
      <c r="C115" s="27"/>
      <c r="D115" s="27"/>
      <c r="E115" s="27"/>
      <c r="F115" s="27"/>
      <c r="G115" s="28"/>
      <c r="H115" s="28"/>
      <c r="I115" s="29"/>
      <c r="J115" s="29"/>
      <c r="K115" s="29"/>
      <c r="L115" s="29"/>
      <c r="M115" s="29"/>
      <c r="N115" s="29"/>
      <c r="S115">
        <f>SUM(C115:R115)</f>
        <v>0</v>
      </c>
    </row>
    <row r="116" spans="1:19" ht="15.5">
      <c r="A116" s="26"/>
      <c r="B116" s="26"/>
      <c r="C116" s="30"/>
      <c r="D116" s="30"/>
      <c r="E116" s="30"/>
      <c r="F116" s="30"/>
      <c r="G116" s="29"/>
      <c r="H116" s="29"/>
      <c r="I116" s="29"/>
      <c r="J116" s="29"/>
      <c r="K116" s="29"/>
      <c r="L116" s="29"/>
      <c r="M116" s="29"/>
      <c r="N116" s="29"/>
      <c r="S116">
        <f>SUM(C116:R116)</f>
        <v>0</v>
      </c>
    </row>
    <row r="117" spans="1:19" ht="15.5">
      <c r="A117" s="26"/>
      <c r="B117" s="26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S117">
        <f>SUM(C117:R117)</f>
        <v>0</v>
      </c>
    </row>
    <row r="118" spans="1:19" ht="15.5">
      <c r="A118" s="26"/>
      <c r="B118" s="26"/>
      <c r="C118" s="27"/>
      <c r="D118" s="27"/>
      <c r="E118" s="27"/>
      <c r="F118" s="27"/>
      <c r="G118" s="27"/>
      <c r="H118" s="27"/>
      <c r="I118" s="27"/>
      <c r="J118" s="27"/>
      <c r="K118" s="30"/>
      <c r="L118" s="30"/>
      <c r="M118" s="30"/>
      <c r="N118" s="30"/>
      <c r="S118">
        <f>SUM(C118:R118)</f>
        <v>0</v>
      </c>
    </row>
    <row r="119" spans="1:19" ht="15.5">
      <c r="A119" s="26"/>
      <c r="B119" s="26"/>
      <c r="C119" s="28"/>
      <c r="D119" s="28"/>
      <c r="E119" s="28"/>
      <c r="F119" s="28"/>
      <c r="G119" s="28"/>
      <c r="H119" s="28"/>
      <c r="I119" s="29"/>
      <c r="J119" s="29"/>
      <c r="K119" s="29"/>
      <c r="L119" s="29"/>
      <c r="M119" s="29"/>
      <c r="N119" s="29"/>
      <c r="S119">
        <f>SUM(C119:R119)</f>
        <v>0</v>
      </c>
    </row>
    <row r="120" spans="1:19" ht="15.5">
      <c r="A120" s="26"/>
      <c r="B120" s="26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S120">
        <f>SUM(C120:R120)</f>
        <v>0</v>
      </c>
    </row>
    <row r="121" spans="1:19" ht="15.5">
      <c r="A121" s="26"/>
      <c r="B121" s="26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S121">
        <f>SUM(C121:R121)</f>
        <v>0</v>
      </c>
    </row>
    <row r="122" spans="1:19" ht="15.5">
      <c r="A122" s="31"/>
      <c r="B122" s="32"/>
      <c r="C122" s="27"/>
      <c r="D122" s="27"/>
      <c r="E122" s="27"/>
      <c r="F122" s="27"/>
      <c r="G122" s="28"/>
      <c r="H122" s="28"/>
      <c r="I122" s="29"/>
      <c r="J122" s="29"/>
      <c r="K122" s="29"/>
      <c r="L122" s="29"/>
      <c r="M122" s="29"/>
      <c r="N122" s="29"/>
      <c r="S122">
        <f>SUM(C122:R122)</f>
        <v>0</v>
      </c>
    </row>
    <row r="123" spans="1:19" ht="15.5">
      <c r="A123" s="26"/>
      <c r="B123" s="26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S123">
        <f>SUM(C123:R123)</f>
        <v>0</v>
      </c>
    </row>
    <row r="124" spans="1:19" ht="15.5">
      <c r="A124" s="26"/>
      <c r="B124" s="26"/>
      <c r="C124" s="27"/>
      <c r="D124" s="27"/>
      <c r="E124" s="27"/>
      <c r="F124" s="27"/>
      <c r="G124" s="28"/>
      <c r="H124" s="28"/>
      <c r="I124" s="29"/>
      <c r="J124" s="29"/>
      <c r="K124" s="29"/>
      <c r="L124" s="29"/>
      <c r="M124" s="29"/>
      <c r="N124" s="29"/>
      <c r="S124">
        <f>SUM(C124:R124)</f>
        <v>0</v>
      </c>
    </row>
    <row r="125" spans="1:19" ht="15.5">
      <c r="A125" s="26"/>
      <c r="B125" s="26"/>
      <c r="C125" s="28"/>
      <c r="D125" s="28"/>
      <c r="E125" s="28"/>
      <c r="F125" s="28"/>
      <c r="G125" s="28"/>
      <c r="H125" s="28"/>
      <c r="I125" s="29"/>
      <c r="J125" s="29"/>
      <c r="K125" s="29"/>
      <c r="L125" s="29"/>
      <c r="M125" s="29"/>
      <c r="N125" s="29"/>
      <c r="S125">
        <f>SUM(C125:R125)</f>
        <v>0</v>
      </c>
    </row>
    <row r="126" spans="1:19" ht="15.5">
      <c r="A126" s="26"/>
      <c r="B126" s="26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S126">
        <f>SUM(C126:R126)</f>
        <v>0</v>
      </c>
    </row>
    <row r="127" spans="1:19" ht="15.5">
      <c r="A127" s="26"/>
      <c r="B127" s="26"/>
      <c r="C127" s="30"/>
      <c r="D127" s="30"/>
      <c r="E127" s="30"/>
      <c r="F127" s="30"/>
      <c r="G127" s="29"/>
      <c r="H127" s="29"/>
      <c r="I127" s="29"/>
      <c r="J127" s="29"/>
      <c r="K127" s="29"/>
      <c r="L127" s="29"/>
      <c r="M127" s="29"/>
      <c r="N127" s="29"/>
      <c r="S127">
        <f>SUM(C127:R127)</f>
        <v>0</v>
      </c>
    </row>
    <row r="128" spans="1:19" ht="15.5">
      <c r="A128" s="26"/>
      <c r="B128" s="26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S128">
        <f>SUM(C128:R128)</f>
        <v>0</v>
      </c>
    </row>
    <row r="129" spans="1:19" ht="15.5">
      <c r="A129" s="26"/>
      <c r="B129" s="26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S129">
        <f>SUM(C129:R129)</f>
        <v>0</v>
      </c>
    </row>
    <row r="130" spans="1:19" ht="15.5">
      <c r="A130" s="26"/>
      <c r="B130" s="26"/>
      <c r="C130" s="27"/>
      <c r="D130" s="27"/>
      <c r="E130" s="27"/>
      <c r="F130" s="27"/>
      <c r="G130" s="27"/>
      <c r="H130" s="27"/>
      <c r="I130" s="27"/>
      <c r="J130" s="27"/>
      <c r="K130" s="30"/>
      <c r="L130" s="30"/>
      <c r="M130" s="30"/>
      <c r="N130" s="30"/>
      <c r="S130">
        <f>SUM(C130:R130)</f>
        <v>0</v>
      </c>
    </row>
    <row r="131" spans="1:19" ht="15.5">
      <c r="A131" s="26"/>
      <c r="B131" s="26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S131">
        <f>SUM(C131:R131)</f>
        <v>0</v>
      </c>
    </row>
    <row r="132" spans="1:19" ht="15.5">
      <c r="A132" s="26"/>
      <c r="B132" s="26"/>
      <c r="C132" s="27"/>
      <c r="D132" s="27"/>
      <c r="E132" s="27"/>
      <c r="F132" s="27"/>
      <c r="G132" s="27"/>
      <c r="H132" s="27"/>
      <c r="I132" s="27"/>
      <c r="J132" s="27"/>
      <c r="K132" s="30"/>
      <c r="L132" s="30"/>
      <c r="M132" s="30"/>
      <c r="N132" s="30"/>
      <c r="S132">
        <f>SUM(C132:R132)</f>
        <v>0</v>
      </c>
    </row>
    <row r="133" spans="1:19" ht="15.5">
      <c r="A133" s="30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S133">
        <f>SUM(C133:R133)</f>
        <v>0</v>
      </c>
    </row>
    <row r="134" spans="1:19" ht="15.5">
      <c r="A134" s="30"/>
      <c r="B134" s="30"/>
      <c r="C134" s="30"/>
      <c r="D134" s="30"/>
      <c r="E134" s="30"/>
      <c r="F134" s="30"/>
      <c r="G134" s="29"/>
      <c r="H134" s="29"/>
      <c r="I134" s="29"/>
      <c r="J134" s="29"/>
      <c r="K134" s="29"/>
      <c r="L134" s="29"/>
      <c r="M134" s="29"/>
      <c r="N134" s="29"/>
      <c r="S134">
        <f>SUM(C134:R134)</f>
        <v>0</v>
      </c>
    </row>
    <row r="135" spans="1:19" ht="15.5">
      <c r="A135" s="30"/>
      <c r="B135" s="30"/>
      <c r="C135" s="30"/>
      <c r="D135" s="30"/>
      <c r="E135" s="30"/>
      <c r="F135" s="30"/>
      <c r="G135" s="29"/>
      <c r="H135" s="29"/>
      <c r="I135" s="29"/>
      <c r="J135" s="29"/>
      <c r="K135" s="29"/>
      <c r="L135" s="29"/>
      <c r="M135" s="29"/>
      <c r="N135" s="29"/>
      <c r="S135">
        <f>SUM(C135:R135)</f>
        <v>0</v>
      </c>
    </row>
    <row r="136" spans="1:19" ht="15.5">
      <c r="A136" s="26"/>
      <c r="B136" s="26"/>
      <c r="C136" s="30"/>
      <c r="D136" s="30"/>
      <c r="E136" s="30"/>
      <c r="F136" s="30"/>
      <c r="G136" s="29"/>
      <c r="H136" s="29"/>
      <c r="I136" s="29"/>
      <c r="J136" s="29"/>
      <c r="K136" s="29"/>
      <c r="L136" s="29"/>
      <c r="M136" s="29"/>
      <c r="N136" s="29"/>
      <c r="S136">
        <f>SUM(C136:R136)</f>
        <v>0</v>
      </c>
    </row>
    <row r="137" spans="1:19" ht="15.5">
      <c r="A137" s="26"/>
      <c r="B137" s="26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S137">
        <f>SUM(C137:R137)</f>
        <v>0</v>
      </c>
    </row>
    <row r="138" spans="1:19" ht="15.5">
      <c r="A138" s="26"/>
      <c r="B138" s="26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S138">
        <f>SUM(C138:R138)</f>
        <v>0</v>
      </c>
    </row>
    <row r="139" spans="1:19" ht="15.5">
      <c r="A139" s="26"/>
      <c r="B139" s="26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S139">
        <f>SUM(C139:R139)</f>
        <v>0</v>
      </c>
    </row>
    <row r="140" spans="1:19" ht="15.5">
      <c r="A140" s="26"/>
      <c r="B140" s="26"/>
      <c r="C140" s="27"/>
      <c r="D140" s="27"/>
      <c r="E140" s="27"/>
      <c r="F140" s="27"/>
      <c r="G140" s="27"/>
      <c r="H140" s="27"/>
      <c r="I140" s="27"/>
      <c r="J140" s="27"/>
      <c r="K140" s="30"/>
      <c r="L140" s="30"/>
      <c r="M140" s="30"/>
      <c r="N140" s="30"/>
      <c r="S140">
        <f t="shared" ref="S131:S148" si="0">SUM(C140:R140)</f>
        <v>0</v>
      </c>
    </row>
    <row r="141" spans="1:19" ht="15.5">
      <c r="A141" s="26"/>
      <c r="B141" s="26"/>
      <c r="C141" s="27"/>
      <c r="D141" s="27"/>
      <c r="E141" s="27"/>
      <c r="F141" s="27"/>
      <c r="G141" s="27"/>
      <c r="H141" s="27"/>
      <c r="I141" s="27"/>
      <c r="J141" s="27"/>
      <c r="K141" s="30"/>
      <c r="L141" s="30"/>
      <c r="M141" s="30"/>
      <c r="N141" s="30"/>
      <c r="S141">
        <f t="shared" si="0"/>
        <v>0</v>
      </c>
    </row>
    <row r="142" spans="1:19" ht="15.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S142">
        <f t="shared" si="0"/>
        <v>0</v>
      </c>
    </row>
    <row r="143" spans="1:19" ht="15.5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30"/>
      <c r="L143" s="30"/>
      <c r="M143" s="30"/>
      <c r="N143" s="30"/>
      <c r="S143">
        <f t="shared" si="0"/>
        <v>0</v>
      </c>
    </row>
    <row r="144" spans="1:19" ht="15.5">
      <c r="A144" s="26"/>
      <c r="B144" s="26"/>
      <c r="C144" s="27"/>
      <c r="D144" s="27"/>
      <c r="E144" s="27"/>
      <c r="F144" s="27"/>
      <c r="G144" s="27"/>
      <c r="H144" s="27"/>
      <c r="I144" s="27"/>
      <c r="J144" s="27"/>
      <c r="K144" s="30"/>
      <c r="L144" s="30"/>
      <c r="M144" s="30"/>
      <c r="N144" s="30"/>
      <c r="S144">
        <f t="shared" si="0"/>
        <v>0</v>
      </c>
    </row>
    <row r="145" spans="1:19" ht="15.5">
      <c r="A145" s="26"/>
      <c r="B145" s="26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S145">
        <f t="shared" si="0"/>
        <v>0</v>
      </c>
    </row>
    <row r="146" spans="1:19" ht="15.5">
      <c r="A146" s="2"/>
      <c r="B146" s="2"/>
      <c r="S146">
        <f t="shared" si="0"/>
        <v>0</v>
      </c>
    </row>
    <row r="147" spans="1:19" ht="15.5">
      <c r="A147" s="2"/>
      <c r="B147" s="2"/>
      <c r="C147" s="14"/>
      <c r="D147" s="14"/>
      <c r="E147" s="14"/>
      <c r="F147" s="14"/>
      <c r="G147" s="14"/>
      <c r="H147" s="14"/>
      <c r="I147" s="14"/>
      <c r="J147" s="14"/>
      <c r="S147">
        <f t="shared" si="0"/>
        <v>0</v>
      </c>
    </row>
    <row r="148" spans="1:19" ht="15.5">
      <c r="A148" s="2"/>
      <c r="B148" s="2"/>
      <c r="C148" s="14"/>
      <c r="D148" s="14"/>
      <c r="E148" s="14"/>
      <c r="F148" s="14"/>
      <c r="G148" s="14"/>
      <c r="H148" s="14"/>
      <c r="I148" s="14"/>
      <c r="J148" s="14"/>
      <c r="S148">
        <f t="shared" si="0"/>
        <v>0</v>
      </c>
    </row>
    <row r="149" spans="1:19" ht="15.5">
      <c r="A149" s="2"/>
      <c r="B149" s="2"/>
      <c r="C149" s="14"/>
      <c r="D149" s="14"/>
      <c r="E149" s="14"/>
      <c r="F149" s="14"/>
      <c r="G149" s="14"/>
      <c r="H149" s="14"/>
      <c r="S149">
        <f t="shared" ref="S149:S156" si="1">SUM(C149:R149)</f>
        <v>0</v>
      </c>
    </row>
    <row r="150" spans="1:19" ht="15.5">
      <c r="A150" s="2"/>
      <c r="B150" s="2"/>
      <c r="C150" s="13"/>
      <c r="D150" s="13"/>
      <c r="E150" s="13"/>
      <c r="F150" s="13"/>
      <c r="G150" s="14"/>
      <c r="H150" s="14"/>
      <c r="S150">
        <f t="shared" si="1"/>
        <v>0</v>
      </c>
    </row>
    <row r="151" spans="1:19" ht="15.5">
      <c r="A151" s="4"/>
      <c r="B151" s="4"/>
      <c r="S151">
        <f t="shared" si="1"/>
        <v>0</v>
      </c>
    </row>
    <row r="152" spans="1:19" ht="15.5">
      <c r="A152" s="2"/>
      <c r="B152" s="2"/>
      <c r="S152">
        <f t="shared" si="1"/>
        <v>0</v>
      </c>
    </row>
    <row r="153" spans="1:19" ht="15.5">
      <c r="A153" s="2"/>
      <c r="B153" s="2"/>
      <c r="S153">
        <f t="shared" si="1"/>
        <v>0</v>
      </c>
    </row>
    <row r="154" spans="1:19" ht="15.5">
      <c r="A154" s="2"/>
      <c r="B154" s="2"/>
      <c r="S154">
        <f t="shared" si="1"/>
        <v>0</v>
      </c>
    </row>
    <row r="155" spans="1:19" ht="15.5">
      <c r="A155" s="2"/>
      <c r="B155" s="2"/>
      <c r="S155">
        <f t="shared" si="1"/>
        <v>0</v>
      </c>
    </row>
    <row r="156" spans="1:19" ht="15.5">
      <c r="A156" s="2"/>
      <c r="B156" s="2"/>
      <c r="C156" s="3"/>
      <c r="D156" s="3"/>
      <c r="E156" s="3"/>
      <c r="F156" s="3"/>
      <c r="S156">
        <f t="shared" si="1"/>
        <v>0</v>
      </c>
    </row>
    <row r="157" spans="1:19" ht="15.5">
      <c r="A157" s="2"/>
      <c r="B157" s="2"/>
      <c r="C157" s="3"/>
      <c r="D157" s="3"/>
      <c r="E157" s="3"/>
      <c r="F157" s="3"/>
    </row>
    <row r="158" spans="1:19" ht="15.5">
      <c r="A158" s="2"/>
      <c r="B158" s="2"/>
    </row>
    <row r="159" spans="1:19" ht="15.5">
      <c r="A159" s="2"/>
      <c r="B159" s="2"/>
    </row>
    <row r="160" spans="1:19" ht="15.5">
      <c r="A160" s="2"/>
      <c r="B160" s="2"/>
    </row>
    <row r="161" spans="1:10" ht="15.5">
      <c r="A161" s="2"/>
      <c r="B161" s="2"/>
      <c r="C161" s="14"/>
      <c r="D161" s="14"/>
      <c r="E161" s="14"/>
      <c r="F161" s="14"/>
      <c r="G161" s="14"/>
      <c r="H161" s="14"/>
      <c r="I161" s="14"/>
      <c r="J161" s="14"/>
    </row>
    <row r="162" spans="1:10" ht="15.5">
      <c r="A162" s="2"/>
      <c r="B162" s="2"/>
      <c r="C162" s="14"/>
      <c r="D162" s="14"/>
      <c r="E162" s="14"/>
      <c r="F162" s="14"/>
      <c r="G162" s="14"/>
      <c r="H162" s="14"/>
      <c r="I162" s="14"/>
      <c r="J162" s="14"/>
    </row>
  </sheetData>
  <sortState xmlns:xlrd2="http://schemas.microsoft.com/office/spreadsheetml/2017/richdata2" ref="A3:S139">
    <sortCondition descending="1" ref="S3:S139"/>
  </sortState>
  <mergeCells count="1">
    <mergeCell ref="A1:S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03FD-D406-486A-8CAA-F842060C0996}">
  <dimension ref="A1:S98"/>
  <sheetViews>
    <sheetView workbookViewId="0">
      <selection activeCell="C15" sqref="C15"/>
    </sheetView>
  </sheetViews>
  <sheetFormatPr defaultRowHeight="14"/>
  <cols>
    <col min="1" max="1" width="13.83203125" customWidth="1"/>
    <col min="3" max="12" width="8.6640625" customWidth="1"/>
    <col min="13" max="13" width="12.4140625" customWidth="1"/>
    <col min="14" max="14" width="11.33203125" customWidth="1"/>
  </cols>
  <sheetData>
    <row r="1" spans="1:19" ht="1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ht="15.5">
      <c r="A3" s="2" t="s">
        <v>54</v>
      </c>
      <c r="B3" s="2" t="s">
        <v>3</v>
      </c>
      <c r="C3" s="3">
        <v>80</v>
      </c>
      <c r="D3" s="3">
        <f>50+90</f>
        <v>140</v>
      </c>
      <c r="E3" s="3">
        <v>180</v>
      </c>
      <c r="F3" s="3">
        <v>170</v>
      </c>
      <c r="G3" s="3">
        <v>210</v>
      </c>
      <c r="H3" s="3">
        <v>190</v>
      </c>
      <c r="I3" s="3">
        <v>130</v>
      </c>
      <c r="J3" s="3">
        <v>260</v>
      </c>
      <c r="K3" s="3">
        <v>60</v>
      </c>
      <c r="L3" s="3">
        <v>90</v>
      </c>
      <c r="N3" s="3">
        <v>190</v>
      </c>
      <c r="S3">
        <f>SUM(C3:R3)</f>
        <v>1700</v>
      </c>
    </row>
    <row r="4" spans="1:19" ht="15.5">
      <c r="A4" s="2" t="s">
        <v>81</v>
      </c>
      <c r="B4" s="2" t="s">
        <v>3</v>
      </c>
      <c r="C4" s="3"/>
      <c r="D4" s="3">
        <v>90</v>
      </c>
      <c r="E4" s="3">
        <v>90</v>
      </c>
      <c r="F4" s="3">
        <v>50</v>
      </c>
      <c r="G4" s="3">
        <v>130</v>
      </c>
      <c r="H4" s="3">
        <v>165</v>
      </c>
      <c r="J4" s="3">
        <v>70</v>
      </c>
      <c r="K4" s="3">
        <v>70</v>
      </c>
      <c r="L4" s="3">
        <v>170</v>
      </c>
      <c r="M4" s="3">
        <v>100</v>
      </c>
      <c r="N4" s="3">
        <v>190</v>
      </c>
      <c r="S4">
        <f>SUM(C4:R4)</f>
        <v>1125</v>
      </c>
    </row>
    <row r="5" spans="1:19" ht="15.5">
      <c r="A5" s="2" t="s">
        <v>61</v>
      </c>
      <c r="B5" s="2" t="s">
        <v>3</v>
      </c>
      <c r="C5" s="3">
        <f>100+80</f>
        <v>180</v>
      </c>
      <c r="D5" s="3">
        <f>70+60</f>
        <v>130</v>
      </c>
      <c r="E5" s="3"/>
      <c r="F5" s="3"/>
      <c r="G5">
        <v>160</v>
      </c>
      <c r="H5">
        <v>175</v>
      </c>
      <c r="I5">
        <v>90</v>
      </c>
      <c r="J5">
        <v>50</v>
      </c>
      <c r="K5">
        <v>150</v>
      </c>
      <c r="M5">
        <v>45</v>
      </c>
      <c r="N5">
        <v>130</v>
      </c>
      <c r="S5">
        <f>SUM(C5:R5)</f>
        <v>1110</v>
      </c>
    </row>
    <row r="6" spans="1:19" ht="15.5">
      <c r="A6" s="2" t="s">
        <v>52</v>
      </c>
      <c r="B6" s="2" t="s">
        <v>4</v>
      </c>
      <c r="C6" s="3">
        <v>100</v>
      </c>
      <c r="D6" s="3">
        <v>100</v>
      </c>
      <c r="E6" s="3">
        <v>90</v>
      </c>
      <c r="F6" s="3">
        <v>40</v>
      </c>
      <c r="G6" s="3">
        <v>190</v>
      </c>
      <c r="J6" s="3">
        <v>70</v>
      </c>
      <c r="M6">
        <v>60</v>
      </c>
      <c r="N6">
        <v>190</v>
      </c>
      <c r="S6">
        <f>SUM(C6:R6)</f>
        <v>840</v>
      </c>
    </row>
    <row r="7" spans="1:19" ht="15.5">
      <c r="A7" s="2" t="s">
        <v>60</v>
      </c>
      <c r="B7" s="2" t="s">
        <v>3</v>
      </c>
      <c r="C7" s="3">
        <v>95</v>
      </c>
      <c r="D7" s="3"/>
      <c r="E7" s="3"/>
      <c r="F7" s="3"/>
      <c r="G7">
        <v>50</v>
      </c>
      <c r="H7">
        <v>180</v>
      </c>
      <c r="I7">
        <v>40</v>
      </c>
      <c r="J7">
        <v>250</v>
      </c>
      <c r="K7">
        <v>130</v>
      </c>
      <c r="L7">
        <v>60</v>
      </c>
      <c r="S7">
        <f>SUM(C7:R7)</f>
        <v>805</v>
      </c>
    </row>
    <row r="8" spans="1:19" ht="15.5">
      <c r="A8" s="21" t="s">
        <v>36</v>
      </c>
      <c r="B8" s="21" t="s">
        <v>37</v>
      </c>
      <c r="C8" s="3">
        <v>100</v>
      </c>
      <c r="D8" s="3"/>
      <c r="E8" s="3"/>
      <c r="F8" s="3">
        <v>90</v>
      </c>
      <c r="G8">
        <v>100</v>
      </c>
      <c r="H8" s="3">
        <v>100</v>
      </c>
      <c r="I8" s="3">
        <v>90</v>
      </c>
      <c r="J8" s="3">
        <v>90</v>
      </c>
      <c r="K8" s="3">
        <v>100</v>
      </c>
      <c r="L8" s="3">
        <v>100</v>
      </c>
      <c r="S8">
        <f>SUM(C8:R8)</f>
        <v>770</v>
      </c>
    </row>
    <row r="9" spans="1:19" ht="15.5">
      <c r="A9" s="2" t="s">
        <v>58</v>
      </c>
      <c r="B9" s="2" t="s">
        <v>5</v>
      </c>
      <c r="C9" s="3">
        <f>80+40</f>
        <v>120</v>
      </c>
      <c r="D9" s="3">
        <v>70</v>
      </c>
      <c r="E9" s="3"/>
      <c r="F9" s="3">
        <f>100+60</f>
        <v>160</v>
      </c>
      <c r="G9">
        <v>80</v>
      </c>
      <c r="H9">
        <v>40</v>
      </c>
      <c r="I9" s="3">
        <v>90</v>
      </c>
      <c r="K9">
        <v>20</v>
      </c>
      <c r="L9">
        <v>30</v>
      </c>
      <c r="M9">
        <v>80</v>
      </c>
      <c r="N9">
        <v>80</v>
      </c>
      <c r="S9">
        <f>SUM(C9:R9)</f>
        <v>770</v>
      </c>
    </row>
    <row r="10" spans="1:19" ht="15.5">
      <c r="A10" s="2" t="s">
        <v>70</v>
      </c>
      <c r="B10" s="2" t="s">
        <v>3</v>
      </c>
      <c r="C10" s="3">
        <v>90</v>
      </c>
      <c r="D10" s="3">
        <v>30</v>
      </c>
      <c r="E10" s="3">
        <v>65</v>
      </c>
      <c r="F10" s="3">
        <v>90</v>
      </c>
      <c r="G10" s="3">
        <v>70</v>
      </c>
      <c r="H10" s="3">
        <v>60</v>
      </c>
      <c r="I10" s="3">
        <v>80</v>
      </c>
      <c r="J10" s="3">
        <v>70</v>
      </c>
      <c r="K10" s="3">
        <v>110</v>
      </c>
      <c r="M10" s="3">
        <v>90</v>
      </c>
      <c r="S10">
        <f>SUM(C10:R10)</f>
        <v>755</v>
      </c>
    </row>
    <row r="11" spans="1:19" ht="15.5">
      <c r="A11" s="2" t="s">
        <v>57</v>
      </c>
      <c r="B11" s="2" t="s">
        <v>4</v>
      </c>
      <c r="C11" s="3">
        <v>50</v>
      </c>
      <c r="D11" s="3"/>
      <c r="E11" s="3">
        <v>80</v>
      </c>
      <c r="F11" s="3">
        <v>100</v>
      </c>
      <c r="H11" s="3">
        <v>170</v>
      </c>
      <c r="I11" s="3">
        <v>100</v>
      </c>
      <c r="K11" s="3">
        <v>80</v>
      </c>
      <c r="L11" s="3">
        <v>150</v>
      </c>
      <c r="S11">
        <f>SUM(C11:R11)</f>
        <v>730</v>
      </c>
    </row>
    <row r="12" spans="1:19" ht="15.5">
      <c r="A12" s="2" t="s">
        <v>113</v>
      </c>
      <c r="B12" s="2" t="s">
        <v>5</v>
      </c>
      <c r="C12" s="3"/>
      <c r="D12" s="3"/>
      <c r="E12" s="3">
        <v>90</v>
      </c>
      <c r="F12" s="3"/>
      <c r="G12">
        <v>90</v>
      </c>
      <c r="H12">
        <v>50</v>
      </c>
      <c r="I12" s="3">
        <v>50</v>
      </c>
      <c r="J12" s="3">
        <v>100</v>
      </c>
      <c r="L12">
        <v>90</v>
      </c>
      <c r="M12">
        <v>70</v>
      </c>
      <c r="N12">
        <v>170</v>
      </c>
      <c r="S12">
        <f>SUM(C12:R12)</f>
        <v>710</v>
      </c>
    </row>
    <row r="13" spans="1:19" ht="15.5">
      <c r="A13" s="2" t="s">
        <v>112</v>
      </c>
      <c r="B13" s="2" t="s">
        <v>5</v>
      </c>
      <c r="C13" s="3"/>
      <c r="D13" s="3"/>
      <c r="E13" s="3">
        <v>100</v>
      </c>
      <c r="F13" s="3"/>
      <c r="I13">
        <v>190</v>
      </c>
      <c r="J13">
        <v>100</v>
      </c>
      <c r="K13">
        <v>100</v>
      </c>
      <c r="L13">
        <v>110</v>
      </c>
      <c r="M13">
        <v>90</v>
      </c>
      <c r="N13">
        <v>10</v>
      </c>
      <c r="S13">
        <f>SUM(C13:R13)</f>
        <v>700</v>
      </c>
    </row>
    <row r="14" spans="1:19" ht="15.5">
      <c r="A14" s="2" t="s">
        <v>69</v>
      </c>
      <c r="B14" s="2" t="s">
        <v>3</v>
      </c>
      <c r="C14" s="3">
        <v>100</v>
      </c>
      <c r="D14" s="3">
        <v>50</v>
      </c>
      <c r="E14" s="3"/>
      <c r="F14" s="3"/>
      <c r="H14">
        <v>200</v>
      </c>
      <c r="J14">
        <v>50</v>
      </c>
      <c r="K14">
        <f>90+40+50</f>
        <v>180</v>
      </c>
      <c r="L14">
        <v>80</v>
      </c>
      <c r="M14" s="41">
        <v>30</v>
      </c>
      <c r="S14">
        <f>SUM(C14:R14)</f>
        <v>690</v>
      </c>
    </row>
    <row r="15" spans="1:19" ht="15.5">
      <c r="A15" s="2" t="s">
        <v>86</v>
      </c>
      <c r="B15" s="2" t="s">
        <v>33</v>
      </c>
      <c r="C15" s="3"/>
      <c r="D15" s="3">
        <f>80+80</f>
        <v>160</v>
      </c>
      <c r="E15" s="3">
        <v>50</v>
      </c>
      <c r="F15" s="3">
        <v>100</v>
      </c>
      <c r="I15">
        <v>100</v>
      </c>
      <c r="J15">
        <v>50</v>
      </c>
      <c r="K15">
        <v>70</v>
      </c>
      <c r="L15">
        <v>70</v>
      </c>
      <c r="N15">
        <v>80</v>
      </c>
      <c r="S15">
        <f>SUM(C15:R15)</f>
        <v>680</v>
      </c>
    </row>
    <row r="16" spans="1:19" ht="15.5">
      <c r="A16" s="4" t="s">
        <v>82</v>
      </c>
      <c r="B16" s="4" t="s">
        <v>28</v>
      </c>
      <c r="C16" s="3"/>
      <c r="D16" s="3">
        <f>80+100</f>
        <v>180</v>
      </c>
      <c r="E16" s="3"/>
      <c r="F16" s="3"/>
      <c r="I16">
        <v>60</v>
      </c>
      <c r="J16">
        <v>70</v>
      </c>
      <c r="K16">
        <v>100</v>
      </c>
      <c r="L16">
        <v>70</v>
      </c>
      <c r="M16">
        <v>100</v>
      </c>
      <c r="N16">
        <v>70</v>
      </c>
      <c r="S16">
        <f>SUM(C16:R16)</f>
        <v>650</v>
      </c>
    </row>
    <row r="17" spans="1:19" ht="15.5">
      <c r="A17" s="21" t="s">
        <v>35</v>
      </c>
      <c r="B17" s="21" t="s">
        <v>4</v>
      </c>
      <c r="C17" s="3">
        <v>90</v>
      </c>
      <c r="D17" s="3">
        <v>100</v>
      </c>
      <c r="E17" s="3"/>
      <c r="F17" s="3">
        <v>100</v>
      </c>
      <c r="J17">
        <v>80</v>
      </c>
      <c r="M17">
        <v>100</v>
      </c>
      <c r="N17">
        <v>100</v>
      </c>
      <c r="S17">
        <f>SUM(C17:R17)</f>
        <v>570</v>
      </c>
    </row>
    <row r="18" spans="1:19" ht="15.5">
      <c r="A18" s="2" t="s">
        <v>87</v>
      </c>
      <c r="B18" s="2" t="s">
        <v>5</v>
      </c>
      <c r="C18" s="3"/>
      <c r="D18" s="3">
        <v>70</v>
      </c>
      <c r="E18" s="3"/>
      <c r="F18" s="3"/>
      <c r="G18">
        <v>60</v>
      </c>
      <c r="I18">
        <v>80</v>
      </c>
      <c r="J18">
        <v>40</v>
      </c>
      <c r="K18">
        <v>100</v>
      </c>
      <c r="L18">
        <v>100</v>
      </c>
      <c r="M18">
        <v>90</v>
      </c>
      <c r="S18">
        <f>SUM(C18:R18)</f>
        <v>540</v>
      </c>
    </row>
    <row r="19" spans="1:19" ht="15.5">
      <c r="A19" s="2" t="s">
        <v>53</v>
      </c>
      <c r="B19" s="2" t="s">
        <v>5</v>
      </c>
      <c r="C19" s="3">
        <f>70+90</f>
        <v>160</v>
      </c>
      <c r="D19" s="3"/>
      <c r="E19" s="3">
        <v>65</v>
      </c>
      <c r="F19" s="3"/>
      <c r="G19">
        <v>70</v>
      </c>
      <c r="J19">
        <v>50</v>
      </c>
      <c r="L19">
        <v>70</v>
      </c>
      <c r="M19">
        <v>20</v>
      </c>
      <c r="N19">
        <v>30</v>
      </c>
      <c r="S19">
        <f>SUM(C19:R19)</f>
        <v>465</v>
      </c>
    </row>
    <row r="20" spans="1:19" ht="15.5">
      <c r="A20" s="2" t="s">
        <v>90</v>
      </c>
      <c r="B20" s="2" t="s">
        <v>4</v>
      </c>
      <c r="C20" s="3"/>
      <c r="D20" s="3">
        <v>50</v>
      </c>
      <c r="E20" s="3">
        <v>70</v>
      </c>
      <c r="F20" s="3"/>
      <c r="G20">
        <v>100</v>
      </c>
      <c r="K20">
        <v>40</v>
      </c>
      <c r="L20">
        <v>85</v>
      </c>
      <c r="M20">
        <v>100</v>
      </c>
      <c r="S20">
        <f>SUM(C20:R20)</f>
        <v>445</v>
      </c>
    </row>
    <row r="21" spans="1:19" ht="15.5">
      <c r="A21" s="4" t="s">
        <v>56</v>
      </c>
      <c r="B21" s="4" t="s">
        <v>28</v>
      </c>
      <c r="C21" s="3">
        <v>60</v>
      </c>
      <c r="D21" s="3">
        <f>100+100</f>
        <v>200</v>
      </c>
      <c r="E21" s="3"/>
      <c r="F21" s="3"/>
      <c r="K21">
        <v>90</v>
      </c>
      <c r="M21" s="29">
        <v>45</v>
      </c>
      <c r="N21" s="29">
        <v>40</v>
      </c>
      <c r="S21">
        <f>SUM(C21:R21)</f>
        <v>435</v>
      </c>
    </row>
    <row r="22" spans="1:19" ht="15.5">
      <c r="A22" s="2" t="s">
        <v>143</v>
      </c>
      <c r="B22" s="2" t="s">
        <v>33</v>
      </c>
      <c r="C22" s="3"/>
      <c r="D22" s="3"/>
      <c r="E22" s="3"/>
      <c r="F22" s="3"/>
      <c r="G22">
        <v>100</v>
      </c>
      <c r="H22">
        <v>50</v>
      </c>
      <c r="J22">
        <v>60</v>
      </c>
      <c r="K22">
        <v>50</v>
      </c>
      <c r="L22">
        <v>80</v>
      </c>
      <c r="N22">
        <v>80</v>
      </c>
      <c r="S22">
        <f>SUM(C22:R22)</f>
        <v>420</v>
      </c>
    </row>
    <row r="23" spans="1:19" ht="15.5">
      <c r="A23" s="2" t="s">
        <v>88</v>
      </c>
      <c r="B23" s="2" t="s">
        <v>33</v>
      </c>
      <c r="C23" s="3">
        <v>95</v>
      </c>
      <c r="D23" s="3">
        <v>80</v>
      </c>
      <c r="E23" s="3">
        <v>50</v>
      </c>
      <c r="F23" s="3">
        <v>80</v>
      </c>
      <c r="G23" s="3">
        <v>40</v>
      </c>
      <c r="H23" s="3">
        <v>70</v>
      </c>
      <c r="S23">
        <f>SUM(C23:R23)</f>
        <v>415</v>
      </c>
    </row>
    <row r="24" spans="1:19" ht="15.5">
      <c r="A24" s="2" t="s">
        <v>114</v>
      </c>
      <c r="B24" s="2" t="s">
        <v>4</v>
      </c>
      <c r="C24" s="3"/>
      <c r="D24" s="3"/>
      <c r="E24" s="3">
        <v>100</v>
      </c>
      <c r="F24" s="3"/>
      <c r="I24">
        <v>100</v>
      </c>
      <c r="J24">
        <v>100</v>
      </c>
      <c r="M24">
        <v>90</v>
      </c>
      <c r="S24">
        <f>SUM(C24:R24)</f>
        <v>390</v>
      </c>
    </row>
    <row r="25" spans="1:19" ht="15.5">
      <c r="A25" s="2" t="s">
        <v>59</v>
      </c>
      <c r="B25" s="2" t="s">
        <v>3</v>
      </c>
      <c r="C25" s="3">
        <v>30</v>
      </c>
      <c r="D25" s="3"/>
      <c r="E25" s="3">
        <v>80</v>
      </c>
      <c r="F25" s="3"/>
      <c r="G25">
        <v>60</v>
      </c>
      <c r="J25">
        <v>90</v>
      </c>
      <c r="N25">
        <v>90</v>
      </c>
      <c r="S25">
        <f>SUM(C25:R25)</f>
        <v>350</v>
      </c>
    </row>
    <row r="26" spans="1:19" ht="15.5">
      <c r="A26" s="2" t="s">
        <v>83</v>
      </c>
      <c r="B26" s="2" t="s">
        <v>5</v>
      </c>
      <c r="C26" s="3"/>
      <c r="D26" s="3">
        <f>40+60</f>
        <v>100</v>
      </c>
      <c r="E26" s="3"/>
      <c r="F26" s="3"/>
      <c r="G26">
        <v>50</v>
      </c>
      <c r="I26">
        <v>80</v>
      </c>
      <c r="L26">
        <v>60</v>
      </c>
      <c r="N26">
        <v>50</v>
      </c>
      <c r="S26">
        <f>SUM(C26:R26)</f>
        <v>340</v>
      </c>
    </row>
    <row r="27" spans="1:19" ht="15.5">
      <c r="A27" s="2" t="s">
        <v>137</v>
      </c>
      <c r="B27" s="2" t="s">
        <v>4</v>
      </c>
      <c r="I27" s="3">
        <v>50</v>
      </c>
      <c r="J27">
        <v>80</v>
      </c>
      <c r="K27">
        <v>90</v>
      </c>
      <c r="L27">
        <v>50</v>
      </c>
      <c r="S27">
        <f>SUM(C27:R27)</f>
        <v>270</v>
      </c>
    </row>
    <row r="28" spans="1:19" ht="15.5">
      <c r="A28" s="2" t="s">
        <v>91</v>
      </c>
      <c r="B28" s="2" t="s">
        <v>5</v>
      </c>
      <c r="C28" s="3"/>
      <c r="D28" s="3">
        <v>40</v>
      </c>
      <c r="E28" s="3">
        <v>60</v>
      </c>
      <c r="F28" s="3"/>
      <c r="H28">
        <v>70</v>
      </c>
      <c r="J28">
        <v>80</v>
      </c>
      <c r="L28">
        <v>20</v>
      </c>
      <c r="S28">
        <f>SUM(C28:R28)</f>
        <v>270</v>
      </c>
    </row>
    <row r="29" spans="1:19" ht="15.5">
      <c r="A29" s="2" t="s">
        <v>72</v>
      </c>
      <c r="B29" s="2" t="s">
        <v>4</v>
      </c>
      <c r="C29" s="3">
        <v>40</v>
      </c>
      <c r="D29" s="3"/>
      <c r="E29" s="3"/>
      <c r="F29" s="3">
        <v>70</v>
      </c>
      <c r="I29">
        <v>70</v>
      </c>
      <c r="K29">
        <v>30</v>
      </c>
      <c r="L29">
        <v>30</v>
      </c>
      <c r="M29">
        <v>10</v>
      </c>
      <c r="S29">
        <f>SUM(C29:R29)</f>
        <v>250</v>
      </c>
    </row>
    <row r="30" spans="1:19" ht="15.5">
      <c r="A30" s="2" t="s">
        <v>131</v>
      </c>
      <c r="B30" s="2" t="s">
        <v>4</v>
      </c>
      <c r="H30">
        <v>80</v>
      </c>
      <c r="J30">
        <v>60</v>
      </c>
      <c r="L30">
        <v>50</v>
      </c>
      <c r="N30">
        <v>20</v>
      </c>
      <c r="S30">
        <f>SUM(C30:R30)</f>
        <v>210</v>
      </c>
    </row>
    <row r="31" spans="1:19" ht="15.5">
      <c r="A31" s="2" t="s">
        <v>55</v>
      </c>
      <c r="B31" s="2" t="s">
        <v>4</v>
      </c>
      <c r="C31" s="3">
        <v>70</v>
      </c>
      <c r="D31" s="3">
        <v>60</v>
      </c>
      <c r="E31" s="3"/>
      <c r="F31" s="3"/>
      <c r="J31">
        <v>40</v>
      </c>
      <c r="K31">
        <v>30</v>
      </c>
      <c r="S31">
        <f>SUM(C31:R31)</f>
        <v>200</v>
      </c>
    </row>
    <row r="32" spans="1:19" ht="15.5">
      <c r="A32" s="2" t="s">
        <v>140</v>
      </c>
      <c r="B32" s="2" t="s">
        <v>37</v>
      </c>
      <c r="J32">
        <v>100</v>
      </c>
      <c r="K32">
        <v>100</v>
      </c>
      <c r="S32">
        <f>SUM(C32:R32)</f>
        <v>200</v>
      </c>
    </row>
    <row r="33" spans="1:19" ht="15.5">
      <c r="A33" s="2" t="s">
        <v>145</v>
      </c>
      <c r="B33" s="2" t="s">
        <v>4</v>
      </c>
      <c r="C33" s="3"/>
      <c r="D33" s="3"/>
      <c r="E33" s="3"/>
      <c r="F33" s="3"/>
      <c r="K33">
        <v>40</v>
      </c>
      <c r="L33">
        <v>100</v>
      </c>
      <c r="N33">
        <v>60</v>
      </c>
      <c r="S33">
        <f>SUM(C33:R33)</f>
        <v>200</v>
      </c>
    </row>
    <row r="34" spans="1:19" ht="15.5">
      <c r="A34" s="2" t="s">
        <v>153</v>
      </c>
      <c r="B34" s="2" t="s">
        <v>37</v>
      </c>
      <c r="M34">
        <v>100</v>
      </c>
      <c r="N34">
        <v>100</v>
      </c>
      <c r="S34">
        <f>SUM(C34:R34)</f>
        <v>200</v>
      </c>
    </row>
    <row r="35" spans="1:19" ht="15.5">
      <c r="A35" s="2" t="s">
        <v>73</v>
      </c>
      <c r="B35" s="2" t="s">
        <v>37</v>
      </c>
      <c r="C35" s="3"/>
      <c r="D35" s="3">
        <v>90</v>
      </c>
      <c r="E35" s="3"/>
      <c r="F35" s="3"/>
      <c r="L35">
        <v>90</v>
      </c>
      <c r="S35">
        <f>SUM(C35:R35)</f>
        <v>180</v>
      </c>
    </row>
    <row r="36" spans="1:19" ht="15.5">
      <c r="A36" s="2" t="s">
        <v>139</v>
      </c>
      <c r="B36" s="2" t="s">
        <v>4</v>
      </c>
      <c r="I36">
        <v>80</v>
      </c>
      <c r="J36">
        <v>100</v>
      </c>
      <c r="S36">
        <f>SUM(C36:R36)</f>
        <v>180</v>
      </c>
    </row>
    <row r="37" spans="1:19" ht="15.5">
      <c r="A37" s="11" t="s">
        <v>146</v>
      </c>
      <c r="B37" s="11" t="s">
        <v>4</v>
      </c>
      <c r="K37">
        <v>90</v>
      </c>
      <c r="L37">
        <v>80</v>
      </c>
      <c r="S37">
        <f>SUM(C37:R37)</f>
        <v>170</v>
      </c>
    </row>
    <row r="38" spans="1:19" ht="15.5">
      <c r="A38" s="4" t="s">
        <v>121</v>
      </c>
      <c r="B38" s="4" t="s">
        <v>28</v>
      </c>
      <c r="C38" s="3"/>
      <c r="D38" s="3"/>
      <c r="E38" s="3"/>
      <c r="F38" s="3"/>
      <c r="G38">
        <f>40+40</f>
        <v>80</v>
      </c>
      <c r="M38">
        <v>80</v>
      </c>
      <c r="S38">
        <f>SUM(C38:R38)</f>
        <v>160</v>
      </c>
    </row>
    <row r="39" spans="1:19" ht="15.5">
      <c r="A39" s="2" t="s">
        <v>67</v>
      </c>
      <c r="B39" s="2" t="s">
        <v>4</v>
      </c>
      <c r="C39" s="3">
        <v>50</v>
      </c>
      <c r="D39" s="3">
        <v>90</v>
      </c>
      <c r="E39" s="3"/>
      <c r="F39" s="3"/>
      <c r="S39">
        <f>SUM(C39:R39)</f>
        <v>140</v>
      </c>
    </row>
    <row r="40" spans="1:19" ht="15.5">
      <c r="A40" s="2" t="s">
        <v>71</v>
      </c>
      <c r="B40" s="2" t="s">
        <v>5</v>
      </c>
      <c r="C40" s="3">
        <v>70</v>
      </c>
      <c r="D40" s="3"/>
      <c r="E40" s="3"/>
      <c r="F40" s="3"/>
      <c r="L40">
        <v>60</v>
      </c>
      <c r="S40">
        <f>SUM(C40:R40)</f>
        <v>130</v>
      </c>
    </row>
    <row r="41" spans="1:19" ht="15.5">
      <c r="A41" s="2" t="s">
        <v>152</v>
      </c>
      <c r="B41" s="2" t="s">
        <v>4</v>
      </c>
      <c r="L41">
        <v>30</v>
      </c>
      <c r="M41">
        <v>80</v>
      </c>
      <c r="S41">
        <f>SUM(C41:R41)</f>
        <v>110</v>
      </c>
    </row>
    <row r="42" spans="1:19" ht="15.5">
      <c r="A42" s="3" t="s">
        <v>92</v>
      </c>
      <c r="B42" s="3" t="s">
        <v>22</v>
      </c>
      <c r="C42" s="3"/>
      <c r="D42" s="3"/>
      <c r="E42" s="3"/>
      <c r="F42" s="3">
        <v>100</v>
      </c>
      <c r="S42">
        <f>SUM(C42:R42)</f>
        <v>100</v>
      </c>
    </row>
    <row r="43" spans="1:19" ht="15.5">
      <c r="A43" s="3" t="s">
        <v>93</v>
      </c>
      <c r="B43" s="3" t="s">
        <v>33</v>
      </c>
      <c r="C43" s="3"/>
      <c r="D43" s="3"/>
      <c r="E43" s="3">
        <v>100</v>
      </c>
      <c r="F43" s="3"/>
      <c r="S43">
        <f>SUM(C43:R43)</f>
        <v>100</v>
      </c>
    </row>
    <row r="44" spans="1:19">
      <c r="A44" t="s">
        <v>144</v>
      </c>
      <c r="B44" t="s">
        <v>37</v>
      </c>
      <c r="J44">
        <v>100</v>
      </c>
      <c r="S44">
        <f>SUM(C44:R44)</f>
        <v>100</v>
      </c>
    </row>
    <row r="45" spans="1:19" ht="15.5">
      <c r="A45" s="2" t="s">
        <v>138</v>
      </c>
      <c r="B45" s="2" t="s">
        <v>37</v>
      </c>
      <c r="C45" s="3"/>
      <c r="D45" s="3"/>
      <c r="E45" s="3"/>
      <c r="F45" s="3"/>
      <c r="I45">
        <v>100</v>
      </c>
      <c r="S45">
        <f>SUM(C45:R45)</f>
        <v>100</v>
      </c>
    </row>
    <row r="46" spans="1:19" ht="31">
      <c r="A46" s="4" t="s">
        <v>127</v>
      </c>
      <c r="B46" s="4" t="s">
        <v>28</v>
      </c>
      <c r="G46">
        <v>40</v>
      </c>
      <c r="L46">
        <v>40</v>
      </c>
      <c r="S46">
        <f>SUM(C46:R46)</f>
        <v>80</v>
      </c>
    </row>
    <row r="47" spans="1:19" ht="15.5">
      <c r="A47" s="2" t="s">
        <v>120</v>
      </c>
      <c r="B47" s="2" t="s">
        <v>4</v>
      </c>
      <c r="C47" s="3"/>
      <c r="D47" s="3"/>
      <c r="E47" s="3"/>
      <c r="F47" s="3"/>
      <c r="G47">
        <v>80</v>
      </c>
      <c r="S47">
        <f>SUM(C47:R47)</f>
        <v>80</v>
      </c>
    </row>
    <row r="48" spans="1:19" ht="15.5">
      <c r="A48" s="2" t="s">
        <v>89</v>
      </c>
      <c r="B48" s="2" t="s">
        <v>5</v>
      </c>
      <c r="C48" s="3"/>
      <c r="D48" s="3">
        <v>60</v>
      </c>
      <c r="E48" s="3"/>
      <c r="F48" s="3"/>
      <c r="S48">
        <f>SUM(C48:R48)</f>
        <v>60</v>
      </c>
    </row>
    <row r="49" spans="1:19" ht="15.5">
      <c r="A49" s="2" t="s">
        <v>150</v>
      </c>
      <c r="B49" s="2" t="s">
        <v>5</v>
      </c>
      <c r="C49" s="3"/>
      <c r="D49" s="3"/>
      <c r="E49" s="3"/>
      <c r="F49" s="3"/>
      <c r="K49">
        <v>60</v>
      </c>
      <c r="S49">
        <f>SUM(C49:R49)</f>
        <v>60</v>
      </c>
    </row>
    <row r="50" spans="1:19" ht="15.5">
      <c r="A50" s="26"/>
      <c r="B50" s="26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S50">
        <f>SUM(C50:R50)</f>
        <v>0</v>
      </c>
    </row>
    <row r="51" spans="1:19" ht="15.5">
      <c r="A51" s="26"/>
      <c r="B51" s="26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S51">
        <f>SUM(C51:R51)</f>
        <v>0</v>
      </c>
    </row>
    <row r="52" spans="1:19" ht="15.5">
      <c r="A52" s="26"/>
      <c r="B52" s="26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S52">
        <f>SUM(C52:R52)</f>
        <v>0</v>
      </c>
    </row>
    <row r="53" spans="1:19" ht="15.5">
      <c r="A53" s="26"/>
      <c r="B53" s="26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S53">
        <f>SUM(C53:R53)</f>
        <v>0</v>
      </c>
    </row>
    <row r="54" spans="1:19" ht="15.5">
      <c r="A54" s="26"/>
      <c r="B54" s="26"/>
      <c r="C54" s="30"/>
      <c r="D54" s="30"/>
      <c r="E54" s="30"/>
      <c r="F54" s="30"/>
      <c r="G54" s="29"/>
      <c r="H54" s="29"/>
      <c r="I54" s="29"/>
      <c r="J54" s="29"/>
      <c r="K54" s="29"/>
      <c r="L54" s="29"/>
      <c r="M54" s="29"/>
      <c r="N54" s="29"/>
      <c r="S54">
        <f>SUM(C54:R54)</f>
        <v>0</v>
      </c>
    </row>
    <row r="55" spans="1:19" ht="15.5">
      <c r="A55" s="26"/>
      <c r="B55" s="26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S55">
        <f>SUM(C55:R55)</f>
        <v>0</v>
      </c>
    </row>
    <row r="56" spans="1:19" ht="15.5">
      <c r="A56" s="26"/>
      <c r="B56" s="26"/>
      <c r="C56" s="30"/>
      <c r="D56" s="30"/>
      <c r="E56" s="30"/>
      <c r="F56" s="30"/>
      <c r="G56" s="29"/>
      <c r="H56" s="29"/>
      <c r="I56" s="30"/>
      <c r="J56" s="29"/>
      <c r="K56" s="30"/>
      <c r="L56" s="29"/>
      <c r="M56" s="30"/>
      <c r="N56" s="30"/>
      <c r="S56">
        <f>SUM(C56:R56)</f>
        <v>0</v>
      </c>
    </row>
    <row r="57" spans="1:19" ht="15.5">
      <c r="A57" s="26"/>
      <c r="B57" s="26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S57">
        <f>SUM(C57:R57)</f>
        <v>0</v>
      </c>
    </row>
    <row r="58" spans="1:19" ht="15.5">
      <c r="A58" s="32"/>
      <c r="B58" s="32"/>
      <c r="C58" s="30"/>
      <c r="D58" s="30"/>
      <c r="E58" s="30"/>
      <c r="F58" s="30"/>
      <c r="G58" s="29"/>
      <c r="H58" s="29"/>
      <c r="I58" s="29"/>
      <c r="J58" s="29"/>
      <c r="K58" s="29"/>
      <c r="L58" s="29"/>
      <c r="M58" s="29"/>
      <c r="N58" s="29"/>
      <c r="S58">
        <f>SUM(C58:R58)</f>
        <v>0</v>
      </c>
    </row>
    <row r="59" spans="1:19" ht="15.5">
      <c r="A59" s="26"/>
      <c r="B59" s="26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S59">
        <f>SUM(C59:R59)</f>
        <v>0</v>
      </c>
    </row>
    <row r="60" spans="1:19" ht="15.5">
      <c r="A60" s="30"/>
      <c r="B60" s="30"/>
      <c r="C60" s="30"/>
      <c r="D60" s="30"/>
      <c r="E60" s="30"/>
      <c r="F60" s="30"/>
      <c r="G60" s="29"/>
      <c r="H60" s="29"/>
      <c r="I60" s="29"/>
      <c r="J60" s="29"/>
      <c r="K60" s="29"/>
      <c r="L60" s="29"/>
      <c r="M60" s="29"/>
      <c r="N60" s="29"/>
      <c r="S60">
        <f>SUM(C60:R60)</f>
        <v>0</v>
      </c>
    </row>
    <row r="61" spans="1:19" ht="15.5">
      <c r="A61" s="30"/>
      <c r="B61" s="30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S61">
        <f>SUM(C61:R61)</f>
        <v>0</v>
      </c>
    </row>
    <row r="62" spans="1:19" ht="15.5">
      <c r="A62" s="26"/>
      <c r="B62" s="26"/>
      <c r="C62" s="30"/>
      <c r="D62" s="30"/>
      <c r="E62" s="30"/>
      <c r="F62" s="30"/>
      <c r="G62" s="29"/>
      <c r="H62" s="29"/>
      <c r="I62" s="29"/>
      <c r="J62" s="29"/>
      <c r="K62" s="29"/>
      <c r="L62" s="29"/>
      <c r="M62" s="29"/>
      <c r="N62" s="29"/>
      <c r="S62">
        <f>SUM(C62:R62)</f>
        <v>0</v>
      </c>
    </row>
    <row r="63" spans="1:19" ht="15.5">
      <c r="A63" s="30"/>
      <c r="B63" s="30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S63">
        <f>SUM(C63:R63)</f>
        <v>0</v>
      </c>
    </row>
    <row r="64" spans="1:19" ht="15.5">
      <c r="A64" s="26"/>
      <c r="B64" s="26"/>
      <c r="C64" s="29"/>
      <c r="D64" s="29"/>
      <c r="E64" s="29"/>
      <c r="F64" s="29"/>
      <c r="G64" s="29"/>
      <c r="H64" s="29"/>
      <c r="I64" s="30"/>
      <c r="J64" s="29"/>
      <c r="K64" s="30"/>
      <c r="L64" s="29"/>
      <c r="M64" s="30"/>
      <c r="N64" s="30"/>
      <c r="S64">
        <f>SUM(C64:R64)</f>
        <v>0</v>
      </c>
    </row>
    <row r="65" spans="1:19" ht="15.5">
      <c r="A65" s="30"/>
      <c r="B65" s="30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S65">
        <f>SUM(C65:R65)</f>
        <v>0</v>
      </c>
    </row>
    <row r="66" spans="1:19" ht="15.5">
      <c r="A66" s="26"/>
      <c r="B66" s="26"/>
      <c r="C66" s="30"/>
      <c r="D66" s="30"/>
      <c r="E66" s="30"/>
      <c r="F66" s="30"/>
      <c r="G66" s="29"/>
      <c r="H66" s="29"/>
      <c r="I66" s="29"/>
      <c r="J66" s="29"/>
      <c r="K66" s="29"/>
      <c r="L66" s="29"/>
      <c r="M66" s="29"/>
      <c r="N66" s="29"/>
      <c r="S66">
        <f>SUM(C66:R66)</f>
        <v>0</v>
      </c>
    </row>
    <row r="67" spans="1:19" ht="15.5">
      <c r="A67" s="26"/>
      <c r="B67" s="26"/>
      <c r="C67" s="29"/>
      <c r="D67" s="29"/>
      <c r="E67" s="29"/>
      <c r="F67" s="29"/>
      <c r="G67" s="29"/>
      <c r="H67" s="29"/>
      <c r="I67" s="30"/>
      <c r="J67" s="30"/>
      <c r="K67" s="30"/>
      <c r="L67" s="30"/>
      <c r="M67" s="29"/>
      <c r="N67" s="29"/>
      <c r="S67">
        <f>SUM(C67:R67)</f>
        <v>0</v>
      </c>
    </row>
    <row r="68" spans="1:19" ht="15.5">
      <c r="A68" s="32"/>
      <c r="B68" s="32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S68">
        <f>SUM(C68:R68)</f>
        <v>0</v>
      </c>
    </row>
    <row r="69" spans="1:19" ht="15.5">
      <c r="A69" s="33"/>
      <c r="B69" s="33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S69">
        <f>SUM(C69:R69)</f>
        <v>0</v>
      </c>
    </row>
    <row r="70" spans="1:19" ht="15.5">
      <c r="A70" s="30"/>
      <c r="B70" s="30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S70">
        <f>SUM(C70:R70)</f>
        <v>0</v>
      </c>
    </row>
    <row r="71" spans="1:19" ht="15.5">
      <c r="A71" s="30"/>
      <c r="B71" s="30"/>
      <c r="C71" s="29"/>
      <c r="D71" s="29"/>
      <c r="E71" s="29"/>
      <c r="F71" s="29"/>
      <c r="G71" s="29"/>
      <c r="H71" s="29"/>
      <c r="I71" s="30"/>
      <c r="J71" s="30"/>
      <c r="K71" s="29"/>
      <c r="L71" s="29"/>
      <c r="M71" s="29"/>
      <c r="N71" s="29"/>
      <c r="S71">
        <f>SUM(C71:R71)</f>
        <v>0</v>
      </c>
    </row>
    <row r="72" spans="1:19" ht="15.5">
      <c r="A72" s="30"/>
      <c r="B72" s="30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S72">
        <f>SUM(C72:R72)</f>
        <v>0</v>
      </c>
    </row>
    <row r="73" spans="1:19" ht="15.5">
      <c r="A73" s="32"/>
      <c r="B73" s="32"/>
      <c r="C73" s="29"/>
      <c r="D73" s="29"/>
      <c r="E73" s="29"/>
      <c r="F73" s="29"/>
      <c r="G73" s="29"/>
      <c r="H73" s="29"/>
      <c r="I73" s="30"/>
      <c r="J73" s="30"/>
      <c r="K73" s="30"/>
      <c r="L73" s="30"/>
      <c r="M73" s="29"/>
      <c r="N73" s="29"/>
      <c r="S73">
        <f>SUM(C73:R73)</f>
        <v>0</v>
      </c>
    </row>
    <row r="74" spans="1:19" ht="15.5">
      <c r="A74" s="44"/>
      <c r="B74" s="44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S74">
        <f>SUM(C74:R74)</f>
        <v>0</v>
      </c>
    </row>
    <row r="75" spans="1:19" ht="15.5">
      <c r="A75" s="32"/>
      <c r="B75" s="32"/>
      <c r="C75" s="30"/>
      <c r="D75" s="30"/>
      <c r="E75" s="30"/>
      <c r="F75" s="30"/>
      <c r="G75" s="29"/>
      <c r="H75" s="29"/>
      <c r="I75" s="29"/>
      <c r="J75" s="29"/>
      <c r="K75" s="29"/>
      <c r="L75" s="29"/>
      <c r="M75" s="29"/>
      <c r="N75" s="29"/>
      <c r="S75">
        <f>SUM(C75:R75)</f>
        <v>0</v>
      </c>
    </row>
    <row r="76" spans="1:19" ht="15.5">
      <c r="A76" s="30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S76">
        <f>SUM(C76:R76)</f>
        <v>0</v>
      </c>
    </row>
    <row r="77" spans="1:19" ht="15.5">
      <c r="A77" s="30"/>
      <c r="B77" s="30"/>
      <c r="C77" s="29"/>
      <c r="D77" s="29"/>
      <c r="E77" s="29"/>
      <c r="F77" s="29"/>
      <c r="G77" s="29"/>
      <c r="H77" s="29"/>
      <c r="I77" s="29"/>
      <c r="J77" s="29"/>
      <c r="K77" s="30"/>
      <c r="L77" s="29"/>
      <c r="M77" s="29"/>
      <c r="N77" s="29"/>
      <c r="S77">
        <f>SUM(C77:R77)</f>
        <v>0</v>
      </c>
    </row>
    <row r="78" spans="1:19" ht="15.5">
      <c r="A78" s="26"/>
      <c r="B78" s="26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S78">
        <f>SUM(C78:R78)</f>
        <v>0</v>
      </c>
    </row>
    <row r="79" spans="1:19" ht="15.5">
      <c r="A79" s="26"/>
      <c r="B79" s="26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S79">
        <f>SUM(C79:R79)</f>
        <v>0</v>
      </c>
    </row>
    <row r="80" spans="1:19" ht="15.5">
      <c r="A80" s="26"/>
      <c r="B80" s="26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S80">
        <f>SUM(C80:R80)</f>
        <v>0</v>
      </c>
    </row>
    <row r="81" spans="1:19" ht="15.5">
      <c r="A81" s="2"/>
      <c r="B81" s="2"/>
      <c r="S81">
        <f t="shared" ref="S67:S87" si="0">SUM(C81:R81)</f>
        <v>0</v>
      </c>
    </row>
    <row r="82" spans="1:19" ht="15.5">
      <c r="A82" s="2"/>
      <c r="B82" s="2"/>
      <c r="C82" s="3"/>
      <c r="D82" s="3"/>
      <c r="E82" s="3"/>
      <c r="F82" s="3"/>
      <c r="S82">
        <f t="shared" si="0"/>
        <v>0</v>
      </c>
    </row>
    <row r="83" spans="1:19" ht="15.5">
      <c r="A83" s="2"/>
      <c r="B83" s="2"/>
      <c r="S83">
        <f t="shared" si="0"/>
        <v>0</v>
      </c>
    </row>
    <row r="84" spans="1:19" ht="15.5">
      <c r="A84" s="2"/>
      <c r="B84" s="2"/>
      <c r="C84" s="3"/>
      <c r="D84" s="3"/>
      <c r="E84" s="3"/>
      <c r="F84" s="3"/>
      <c r="S84">
        <f t="shared" si="0"/>
        <v>0</v>
      </c>
    </row>
    <row r="85" spans="1:19" ht="15.5">
      <c r="A85" s="2"/>
      <c r="B85" s="2"/>
      <c r="K85" s="3"/>
      <c r="L85" s="3"/>
      <c r="S85">
        <f t="shared" si="0"/>
        <v>0</v>
      </c>
    </row>
    <row r="86" spans="1:19" ht="15.5">
      <c r="A86" s="2"/>
      <c r="B86" s="2"/>
      <c r="S86">
        <f t="shared" si="0"/>
        <v>0</v>
      </c>
    </row>
    <row r="87" spans="1:19" ht="15.5">
      <c r="A87" s="2"/>
      <c r="B87" s="2"/>
      <c r="S87">
        <f t="shared" si="0"/>
        <v>0</v>
      </c>
    </row>
    <row r="88" spans="1:19" ht="15.5">
      <c r="A88" s="2"/>
      <c r="B88" s="2"/>
    </row>
    <row r="89" spans="1:19" ht="15.5">
      <c r="A89" s="2"/>
      <c r="B89" s="2"/>
    </row>
    <row r="90" spans="1:19" ht="15.5">
      <c r="A90" s="2"/>
      <c r="B90" s="2"/>
    </row>
    <row r="91" spans="1:19" ht="15.5">
      <c r="A91" s="2"/>
      <c r="B91" s="2"/>
    </row>
    <row r="92" spans="1:19" ht="15.5">
      <c r="A92" s="4"/>
      <c r="B92" s="4"/>
    </row>
    <row r="93" spans="1:19" ht="15.5">
      <c r="A93" s="2"/>
      <c r="B93" s="2"/>
    </row>
    <row r="94" spans="1:19" ht="15.5">
      <c r="A94" s="2"/>
      <c r="B94" s="2"/>
    </row>
    <row r="95" spans="1:19" ht="15.5">
      <c r="A95" s="2"/>
      <c r="B95" s="2"/>
      <c r="K95" s="3"/>
    </row>
    <row r="96" spans="1:19" ht="15.5">
      <c r="A96" s="2"/>
      <c r="B96" s="2"/>
    </row>
    <row r="97" spans="1:2" ht="15.5">
      <c r="A97" s="2"/>
      <c r="B97" s="2"/>
    </row>
    <row r="98" spans="1:2" ht="15.5">
      <c r="A98" s="2"/>
      <c r="B98" s="2"/>
    </row>
  </sheetData>
  <sortState xmlns:xlrd2="http://schemas.microsoft.com/office/spreadsheetml/2017/richdata2" ref="A3:S80">
    <sortCondition descending="1" ref="S3:S80"/>
  </sortState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1E8E-6AD5-4B9E-AE26-A4FE6E200E9F}">
  <dimension ref="A1:S11"/>
  <sheetViews>
    <sheetView workbookViewId="0">
      <selection activeCell="N5" sqref="N5"/>
    </sheetView>
  </sheetViews>
  <sheetFormatPr defaultRowHeight="14"/>
  <cols>
    <col min="1" max="1" width="14.83203125" customWidth="1"/>
    <col min="13" max="13" width="10.08203125" customWidth="1"/>
    <col min="14" max="14" width="10.33203125" customWidth="1"/>
  </cols>
  <sheetData>
    <row r="1" spans="1:19" ht="1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10" t="s">
        <v>36</v>
      </c>
      <c r="B3" s="10" t="s">
        <v>37</v>
      </c>
      <c r="C3" s="6">
        <v>100</v>
      </c>
      <c r="D3" s="6"/>
      <c r="E3" s="6"/>
      <c r="F3" s="6">
        <v>90</v>
      </c>
      <c r="G3" s="7">
        <v>100</v>
      </c>
      <c r="H3" s="7">
        <v>100</v>
      </c>
      <c r="I3" s="7">
        <v>90</v>
      </c>
      <c r="J3" s="7">
        <v>90</v>
      </c>
      <c r="K3" s="7">
        <v>100</v>
      </c>
      <c r="L3" s="7">
        <v>100</v>
      </c>
      <c r="S3" s="7">
        <f t="shared" ref="S3:S8" si="0">SUM(C3:R3)</f>
        <v>770</v>
      </c>
    </row>
    <row r="4" spans="1:19" s="7" customFormat="1" ht="15.5">
      <c r="A4" s="10" t="s">
        <v>35</v>
      </c>
      <c r="B4" s="10" t="s">
        <v>4</v>
      </c>
      <c r="C4" s="6">
        <v>90</v>
      </c>
      <c r="D4" s="6">
        <v>100</v>
      </c>
      <c r="E4" s="6"/>
      <c r="F4" s="6">
        <v>100</v>
      </c>
      <c r="J4" s="7">
        <v>80</v>
      </c>
      <c r="M4" s="7">
        <v>100</v>
      </c>
      <c r="N4" s="7">
        <v>100</v>
      </c>
      <c r="S4" s="7">
        <f t="shared" si="0"/>
        <v>570</v>
      </c>
    </row>
    <row r="5" spans="1:19" s="7" customFormat="1" ht="15.5">
      <c r="A5" s="5" t="s">
        <v>139</v>
      </c>
      <c r="B5" s="5" t="s">
        <v>4</v>
      </c>
      <c r="I5" s="7">
        <v>80</v>
      </c>
      <c r="J5" s="7">
        <v>100</v>
      </c>
      <c r="S5" s="7">
        <f t="shared" si="0"/>
        <v>180</v>
      </c>
    </row>
    <row r="6" spans="1:19" s="7" customFormat="1" ht="15.5">
      <c r="A6" s="5" t="s">
        <v>73</v>
      </c>
      <c r="B6" s="5" t="s">
        <v>37</v>
      </c>
      <c r="C6" s="6"/>
      <c r="D6" s="6">
        <v>90</v>
      </c>
      <c r="E6" s="6"/>
      <c r="F6" s="6"/>
      <c r="L6" s="7">
        <v>90</v>
      </c>
      <c r="S6" s="7">
        <f t="shared" si="0"/>
        <v>180</v>
      </c>
    </row>
    <row r="7" spans="1:19" s="7" customFormat="1" ht="15.5">
      <c r="A7" s="12" t="s">
        <v>146</v>
      </c>
      <c r="B7" s="12" t="s">
        <v>4</v>
      </c>
      <c r="C7" s="6"/>
      <c r="D7" s="6"/>
      <c r="E7" s="6"/>
      <c r="F7" s="6"/>
      <c r="K7" s="7">
        <v>90</v>
      </c>
      <c r="L7" s="7">
        <v>80</v>
      </c>
      <c r="S7" s="7">
        <f t="shared" si="0"/>
        <v>170</v>
      </c>
    </row>
    <row r="8" spans="1:19" s="7" customFormat="1" ht="15.5">
      <c r="A8" s="5" t="s">
        <v>138</v>
      </c>
      <c r="B8" s="5" t="s">
        <v>37</v>
      </c>
      <c r="C8" s="6"/>
      <c r="D8" s="6"/>
      <c r="E8" s="6"/>
      <c r="F8" s="6"/>
      <c r="I8" s="7">
        <v>100</v>
      </c>
      <c r="S8" s="7">
        <f t="shared" si="0"/>
        <v>100</v>
      </c>
    </row>
    <row r="9" spans="1:19" ht="15.5">
      <c r="A9" s="2"/>
      <c r="B9" s="2"/>
      <c r="S9">
        <f t="shared" ref="S9" si="1">SUM(C9:R9)</f>
        <v>0</v>
      </c>
    </row>
    <row r="10" spans="1:19" ht="15.5">
      <c r="A10" s="11"/>
      <c r="B10" s="11"/>
    </row>
    <row r="11" spans="1:19" ht="15.5">
      <c r="A11" s="4"/>
      <c r="B11" s="4"/>
    </row>
  </sheetData>
  <sortState xmlns:xlrd2="http://schemas.microsoft.com/office/spreadsheetml/2017/richdata2" ref="A3:S8">
    <sortCondition descending="1" ref="S3:S8"/>
  </sortState>
  <mergeCells count="1"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1092-E5ED-48FE-8E38-7AD414DF9445}">
  <dimension ref="A1:S153"/>
  <sheetViews>
    <sheetView workbookViewId="0">
      <selection activeCell="E11" sqref="E11"/>
    </sheetView>
  </sheetViews>
  <sheetFormatPr defaultRowHeight="14"/>
  <cols>
    <col min="1" max="1" width="20.25" customWidth="1"/>
    <col min="3" max="8" width="8.75" customWidth="1"/>
    <col min="9" max="12" width="8.6640625" customWidth="1"/>
    <col min="13" max="13" width="7.83203125" customWidth="1"/>
    <col min="14" max="14" width="8.25" customWidth="1"/>
  </cols>
  <sheetData>
    <row r="1" spans="1:19" ht="1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5" t="s">
        <v>40</v>
      </c>
      <c r="B3" s="5" t="s">
        <v>5</v>
      </c>
      <c r="C3" s="6">
        <v>85</v>
      </c>
      <c r="D3" s="6"/>
      <c r="E3" s="6">
        <v>80</v>
      </c>
      <c r="F3" s="6"/>
      <c r="J3" s="7">
        <v>30</v>
      </c>
      <c r="L3" s="7">
        <v>85</v>
      </c>
      <c r="M3" s="42">
        <v>100</v>
      </c>
      <c r="N3" s="42">
        <v>80</v>
      </c>
      <c r="S3" s="7">
        <f>SUM(C3:R3)</f>
        <v>460</v>
      </c>
    </row>
    <row r="4" spans="1:19" s="7" customFormat="1" ht="15.5">
      <c r="A4" s="5" t="s">
        <v>50</v>
      </c>
      <c r="B4" s="5" t="s">
        <v>3</v>
      </c>
      <c r="C4" s="6"/>
      <c r="D4" s="6">
        <v>100</v>
      </c>
      <c r="E4" s="6"/>
      <c r="F4" s="6"/>
      <c r="G4" s="7">
        <v>80</v>
      </c>
      <c r="H4" s="7">
        <v>100</v>
      </c>
      <c r="J4" s="7">
        <v>100</v>
      </c>
      <c r="L4" s="7">
        <v>60</v>
      </c>
      <c r="S4" s="7">
        <f>SUM(C4:R4)</f>
        <v>440</v>
      </c>
    </row>
    <row r="5" spans="1:19" s="7" customFormat="1" ht="15.5">
      <c r="A5" s="5" t="s">
        <v>38</v>
      </c>
      <c r="B5" s="5" t="s">
        <v>33</v>
      </c>
      <c r="C5" s="6">
        <v>100</v>
      </c>
      <c r="D5" s="6">
        <v>90</v>
      </c>
      <c r="E5" s="6"/>
      <c r="F5" s="6"/>
      <c r="G5" s="7">
        <v>90</v>
      </c>
      <c r="I5" s="7">
        <v>55</v>
      </c>
      <c r="J5" s="7">
        <v>80</v>
      </c>
      <c r="N5" s="7">
        <v>10</v>
      </c>
      <c r="S5" s="7">
        <f>SUM(C5:R5)</f>
        <v>425</v>
      </c>
    </row>
    <row r="6" spans="1:19" s="7" customFormat="1" ht="15.5">
      <c r="A6" s="5" t="s">
        <v>45</v>
      </c>
      <c r="B6" s="5" t="s">
        <v>4</v>
      </c>
      <c r="C6" s="6"/>
      <c r="D6" s="6">
        <f>(70+60+50)/3</f>
        <v>60</v>
      </c>
      <c r="E6" s="6">
        <v>30</v>
      </c>
      <c r="F6" s="6"/>
      <c r="G6" s="7">
        <v>40</v>
      </c>
      <c r="L6" s="7">
        <v>100</v>
      </c>
      <c r="M6" s="42">
        <v>60</v>
      </c>
      <c r="N6" s="42">
        <v>40</v>
      </c>
      <c r="S6" s="7">
        <f>SUM(C6:R6)</f>
        <v>330</v>
      </c>
    </row>
    <row r="7" spans="1:19" s="7" customFormat="1" ht="15.5">
      <c r="A7" s="5" t="s">
        <v>66</v>
      </c>
      <c r="B7" s="5" t="s">
        <v>4</v>
      </c>
      <c r="C7" s="6"/>
      <c r="D7" s="6"/>
      <c r="E7" s="6">
        <v>40</v>
      </c>
      <c r="F7" s="6"/>
      <c r="I7" s="7">
        <v>55</v>
      </c>
      <c r="J7" s="7">
        <v>50</v>
      </c>
      <c r="M7" s="7">
        <v>90</v>
      </c>
      <c r="N7" s="7">
        <v>95</v>
      </c>
      <c r="S7" s="7">
        <f>SUM(C7:R7)</f>
        <v>330</v>
      </c>
    </row>
    <row r="8" spans="1:19" s="7" customFormat="1" ht="15.5">
      <c r="A8" s="5" t="s">
        <v>43</v>
      </c>
      <c r="B8" s="5" t="s">
        <v>4</v>
      </c>
      <c r="C8" s="6">
        <v>50</v>
      </c>
      <c r="D8" s="6">
        <v>15</v>
      </c>
      <c r="E8" s="6"/>
      <c r="F8" s="6">
        <v>50</v>
      </c>
      <c r="I8" s="7">
        <v>80</v>
      </c>
      <c r="M8" s="42">
        <v>80</v>
      </c>
      <c r="N8" s="42">
        <v>55</v>
      </c>
      <c r="S8" s="7">
        <f>SUM(C8:R8)</f>
        <v>330</v>
      </c>
    </row>
    <row r="9" spans="1:19" s="7" customFormat="1" ht="15.5">
      <c r="A9" s="5" t="s">
        <v>79</v>
      </c>
      <c r="B9" s="5" t="s">
        <v>30</v>
      </c>
      <c r="C9" s="6"/>
      <c r="D9" s="6">
        <v>40</v>
      </c>
      <c r="E9" s="6">
        <v>20</v>
      </c>
      <c r="F9" s="6">
        <v>60</v>
      </c>
      <c r="G9" s="6">
        <v>50</v>
      </c>
      <c r="H9" s="6">
        <v>85</v>
      </c>
      <c r="L9" s="22">
        <v>3.33</v>
      </c>
      <c r="N9" s="7">
        <v>70</v>
      </c>
      <c r="S9" s="22">
        <f>SUM(C9:R9)</f>
        <v>328.33</v>
      </c>
    </row>
    <row r="10" spans="1:19" s="7" customFormat="1" ht="15.5">
      <c r="A10" s="5" t="s">
        <v>115</v>
      </c>
      <c r="B10" s="5" t="s">
        <v>4</v>
      </c>
      <c r="C10" s="6"/>
      <c r="D10" s="6"/>
      <c r="E10" s="6">
        <v>50</v>
      </c>
      <c r="F10" s="6"/>
      <c r="I10" s="7">
        <v>100</v>
      </c>
      <c r="K10" s="7">
        <v>100</v>
      </c>
      <c r="M10" s="7">
        <v>70</v>
      </c>
      <c r="S10" s="7">
        <f>SUM(C10:R10)</f>
        <v>320</v>
      </c>
    </row>
    <row r="11" spans="1:19" s="7" customFormat="1" ht="15.5">
      <c r="A11" s="5" t="s">
        <v>34</v>
      </c>
      <c r="B11" s="5" t="s">
        <v>5</v>
      </c>
      <c r="C11" s="6"/>
      <c r="D11" s="6"/>
      <c r="E11" s="6">
        <v>100</v>
      </c>
      <c r="F11" s="6">
        <v>100</v>
      </c>
      <c r="I11" s="7">
        <v>70</v>
      </c>
      <c r="J11" s="7">
        <v>50</v>
      </c>
      <c r="S11" s="7">
        <f>SUM(C11:R11)</f>
        <v>320</v>
      </c>
    </row>
    <row r="12" spans="1:19" s="7" customFormat="1" ht="15.5">
      <c r="A12" s="15" t="s">
        <v>62</v>
      </c>
      <c r="B12" s="15" t="s">
        <v>3</v>
      </c>
      <c r="C12" s="6"/>
      <c r="D12" s="6"/>
      <c r="E12" s="6"/>
      <c r="F12" s="6"/>
      <c r="G12" s="7">
        <v>100</v>
      </c>
      <c r="J12" s="7">
        <v>90</v>
      </c>
      <c r="N12" s="7">
        <v>95</v>
      </c>
      <c r="S12" s="7">
        <f>SUM(C12:R12)</f>
        <v>285</v>
      </c>
    </row>
    <row r="13" spans="1:19" s="7" customFormat="1" ht="15.5">
      <c r="A13" s="5" t="s">
        <v>80</v>
      </c>
      <c r="B13" s="5" t="s">
        <v>5</v>
      </c>
      <c r="C13" s="6"/>
      <c r="D13" s="6">
        <v>30</v>
      </c>
      <c r="E13" s="6"/>
      <c r="F13" s="6"/>
      <c r="I13" s="7">
        <v>90</v>
      </c>
      <c r="K13" s="7">
        <v>55</v>
      </c>
      <c r="L13" s="7">
        <v>85</v>
      </c>
      <c r="S13" s="7">
        <f>SUM(C13:R13)</f>
        <v>260</v>
      </c>
    </row>
    <row r="14" spans="1:19" s="7" customFormat="1" ht="15.5">
      <c r="A14" s="5" t="s">
        <v>102</v>
      </c>
      <c r="B14" s="5" t="s">
        <v>33</v>
      </c>
      <c r="C14" s="6"/>
      <c r="D14" s="6"/>
      <c r="E14" s="6">
        <v>90</v>
      </c>
      <c r="F14" s="6">
        <v>15</v>
      </c>
      <c r="H14" s="7">
        <v>50</v>
      </c>
      <c r="J14" s="7">
        <v>20</v>
      </c>
      <c r="L14" s="7">
        <v>50</v>
      </c>
      <c r="N14" s="7">
        <v>30</v>
      </c>
      <c r="S14" s="7">
        <f>SUM(C14:R14)</f>
        <v>255</v>
      </c>
    </row>
    <row r="15" spans="1:19" s="36" customFormat="1" ht="15.5">
      <c r="A15" s="34" t="s">
        <v>103</v>
      </c>
      <c r="B15" s="34" t="s">
        <v>5</v>
      </c>
      <c r="C15" s="35"/>
      <c r="D15" s="35"/>
      <c r="E15" s="35">
        <v>80</v>
      </c>
      <c r="F15" s="35"/>
      <c r="G15" s="36">
        <v>60</v>
      </c>
      <c r="H15" s="36">
        <v>85</v>
      </c>
      <c r="I15" s="36">
        <v>10</v>
      </c>
      <c r="S15" s="36">
        <f>SUM(C15:R15)</f>
        <v>235</v>
      </c>
    </row>
    <row r="16" spans="1:19" ht="15.5">
      <c r="A16" s="43" t="s">
        <v>49</v>
      </c>
      <c r="B16" s="43" t="s">
        <v>28</v>
      </c>
      <c r="C16" s="35"/>
      <c r="D16" s="35"/>
      <c r="E16" s="35"/>
      <c r="F16" s="35"/>
      <c r="G16" s="36">
        <v>70</v>
      </c>
      <c r="H16" s="36">
        <v>70</v>
      </c>
      <c r="I16" s="36"/>
      <c r="J16" s="36"/>
      <c r="K16" s="36">
        <v>90</v>
      </c>
      <c r="L16" s="36"/>
      <c r="M16" s="36"/>
      <c r="N16" s="36"/>
      <c r="O16" s="36"/>
      <c r="P16" s="36"/>
      <c r="Q16" s="36"/>
      <c r="R16" s="36"/>
      <c r="S16" s="36">
        <f>SUM(C16:R16)</f>
        <v>230</v>
      </c>
    </row>
    <row r="17" spans="1:19" ht="15.5">
      <c r="A17" s="2" t="s">
        <v>39</v>
      </c>
      <c r="B17" s="2" t="s">
        <v>22</v>
      </c>
      <c r="C17" s="3">
        <v>85</v>
      </c>
      <c r="D17" s="3">
        <v>60</v>
      </c>
      <c r="E17" s="3"/>
      <c r="F17" s="3">
        <v>40</v>
      </c>
      <c r="M17">
        <v>10</v>
      </c>
      <c r="S17">
        <f>SUM(C17:R17)</f>
        <v>195</v>
      </c>
    </row>
    <row r="18" spans="1:19" ht="15.5">
      <c r="A18" s="2" t="s">
        <v>65</v>
      </c>
      <c r="B18" s="2" t="s">
        <v>5</v>
      </c>
      <c r="C18" s="3"/>
      <c r="D18" s="3"/>
      <c r="E18" s="3"/>
      <c r="F18" s="3"/>
      <c r="J18">
        <v>70</v>
      </c>
      <c r="K18">
        <v>55</v>
      </c>
      <c r="M18">
        <v>50</v>
      </c>
      <c r="S18">
        <f>SUM(C18:R18)</f>
        <v>175</v>
      </c>
    </row>
    <row r="19" spans="1:19" ht="15.5">
      <c r="A19" s="2" t="s">
        <v>44</v>
      </c>
      <c r="B19" s="2" t="s">
        <v>5</v>
      </c>
      <c r="C19" s="3">
        <v>40</v>
      </c>
      <c r="D19" s="3"/>
      <c r="E19" s="3"/>
      <c r="F19" s="3"/>
      <c r="K19">
        <v>80</v>
      </c>
      <c r="L19">
        <v>35</v>
      </c>
      <c r="S19">
        <f>SUM(C19:R19)</f>
        <v>155</v>
      </c>
    </row>
    <row r="20" spans="1:19" ht="15.5">
      <c r="A20" s="2" t="s">
        <v>74</v>
      </c>
      <c r="B20" s="2" t="s">
        <v>3</v>
      </c>
      <c r="C20" s="3"/>
      <c r="D20" s="3"/>
      <c r="E20" s="3">
        <v>80</v>
      </c>
      <c r="F20" s="3"/>
      <c r="K20">
        <v>25</v>
      </c>
      <c r="M20">
        <v>35</v>
      </c>
      <c r="S20">
        <f>SUM(C20:R20)</f>
        <v>140</v>
      </c>
    </row>
    <row r="21" spans="1:19" ht="15.5">
      <c r="A21" s="2" t="s">
        <v>46</v>
      </c>
      <c r="B21" s="2" t="s">
        <v>3</v>
      </c>
      <c r="K21">
        <v>70</v>
      </c>
      <c r="L21">
        <v>70</v>
      </c>
      <c r="S21">
        <f>SUM(C21:R21)</f>
        <v>140</v>
      </c>
    </row>
    <row r="22" spans="1:19" ht="15.5">
      <c r="A22" s="2" t="s">
        <v>78</v>
      </c>
      <c r="B22" s="2" t="s">
        <v>4</v>
      </c>
      <c r="C22" s="3"/>
      <c r="D22" s="3">
        <f>(70+60+50)/3</f>
        <v>60</v>
      </c>
      <c r="E22" s="3"/>
      <c r="F22" s="3">
        <v>75</v>
      </c>
      <c r="S22">
        <f>SUM(C22:R22)</f>
        <v>135</v>
      </c>
    </row>
    <row r="23" spans="1:19" ht="15.5">
      <c r="A23" s="2" t="s">
        <v>98</v>
      </c>
      <c r="B23" s="2" t="s">
        <v>4</v>
      </c>
      <c r="C23" s="3"/>
      <c r="D23" s="3"/>
      <c r="E23" s="3"/>
      <c r="F23" s="3">
        <v>90</v>
      </c>
      <c r="L23">
        <v>35</v>
      </c>
      <c r="S23">
        <f>SUM(C23:R23)</f>
        <v>125</v>
      </c>
    </row>
    <row r="24" spans="1:19" ht="15.5">
      <c r="A24" s="9" t="s">
        <v>130</v>
      </c>
      <c r="B24" s="9" t="s">
        <v>33</v>
      </c>
      <c r="H24">
        <v>60</v>
      </c>
      <c r="I24">
        <v>30</v>
      </c>
      <c r="M24">
        <v>20</v>
      </c>
      <c r="S24">
        <f>SUM(C24:R24)</f>
        <v>110</v>
      </c>
    </row>
    <row r="25" spans="1:19" ht="15.5">
      <c r="A25" s="2" t="s">
        <v>41</v>
      </c>
      <c r="B25" s="2" t="s">
        <v>4</v>
      </c>
      <c r="C25" s="3">
        <v>70</v>
      </c>
      <c r="D25" s="3"/>
      <c r="E25" s="3"/>
      <c r="F25" s="3"/>
      <c r="H25">
        <v>40</v>
      </c>
      <c r="S25">
        <f>SUM(C25:R25)</f>
        <v>110</v>
      </c>
    </row>
    <row r="26" spans="1:19" ht="15.5">
      <c r="A26" s="2" t="s">
        <v>77</v>
      </c>
      <c r="B26" s="2" t="s">
        <v>4</v>
      </c>
      <c r="C26" s="3"/>
      <c r="D26" s="3">
        <v>80</v>
      </c>
      <c r="E26" s="3"/>
      <c r="F26" s="3"/>
      <c r="S26">
        <f>SUM(C26:R26)</f>
        <v>80</v>
      </c>
    </row>
    <row r="27" spans="1:19" ht="15.5">
      <c r="A27" s="2" t="s">
        <v>76</v>
      </c>
      <c r="B27" s="2" t="s">
        <v>4</v>
      </c>
      <c r="C27" s="3"/>
      <c r="D27" s="3"/>
      <c r="E27" s="3"/>
      <c r="F27" s="3">
        <v>75</v>
      </c>
      <c r="L27" s="23">
        <v>3.33</v>
      </c>
      <c r="S27" s="23">
        <f>SUM(C27:R27)</f>
        <v>78.33</v>
      </c>
    </row>
    <row r="28" spans="1:19" ht="15.5">
      <c r="A28" s="2" t="s">
        <v>104</v>
      </c>
      <c r="B28" s="2" t="s">
        <v>5</v>
      </c>
      <c r="C28" s="3"/>
      <c r="D28" s="3"/>
      <c r="E28" s="3">
        <v>10</v>
      </c>
      <c r="F28" s="3">
        <v>30</v>
      </c>
      <c r="M28">
        <v>35</v>
      </c>
      <c r="S28">
        <f>SUM(C28:R28)</f>
        <v>75</v>
      </c>
    </row>
    <row r="29" spans="1:19" ht="15.5">
      <c r="A29" s="2" t="s">
        <v>47</v>
      </c>
      <c r="B29" s="2" t="s">
        <v>5</v>
      </c>
      <c r="C29" s="3"/>
      <c r="D29" s="3">
        <v>15</v>
      </c>
      <c r="E29" s="3"/>
      <c r="F29" s="3"/>
      <c r="N29">
        <v>55</v>
      </c>
      <c r="S29">
        <f>SUM(C29:R29)</f>
        <v>70</v>
      </c>
    </row>
    <row r="30" spans="1:19" ht="15.5">
      <c r="A30" s="2" t="s">
        <v>42</v>
      </c>
      <c r="B30" s="2" t="s">
        <v>4</v>
      </c>
      <c r="C30" s="3">
        <v>60</v>
      </c>
      <c r="D30" s="3"/>
      <c r="E30" s="3"/>
      <c r="F30" s="3"/>
      <c r="J30">
        <v>10</v>
      </c>
      <c r="S30">
        <f>SUM(C30:R30)</f>
        <v>70</v>
      </c>
    </row>
    <row r="31" spans="1:19" ht="15.5">
      <c r="A31" s="2" t="s">
        <v>118</v>
      </c>
      <c r="B31" s="2" t="s">
        <v>33</v>
      </c>
      <c r="C31" s="3"/>
      <c r="D31" s="3"/>
      <c r="E31" s="3"/>
      <c r="F31" s="3"/>
      <c r="I31">
        <v>40</v>
      </c>
      <c r="K31">
        <v>25</v>
      </c>
      <c r="L31" s="23">
        <v>3.33</v>
      </c>
      <c r="S31" s="23">
        <f>SUM(C31:R31)</f>
        <v>68.33</v>
      </c>
    </row>
    <row r="32" spans="1:19" ht="15.5">
      <c r="A32" s="2" t="s">
        <v>141</v>
      </c>
      <c r="B32" s="2" t="s">
        <v>4</v>
      </c>
      <c r="J32">
        <v>50</v>
      </c>
      <c r="S32">
        <f>SUM(C32:R32)</f>
        <v>50</v>
      </c>
    </row>
    <row r="33" spans="1:19" ht="15.5">
      <c r="A33" s="2" t="s">
        <v>149</v>
      </c>
      <c r="B33" s="2" t="s">
        <v>5</v>
      </c>
      <c r="C33" s="3"/>
      <c r="D33" s="3"/>
      <c r="E33" s="3"/>
      <c r="F33" s="3"/>
      <c r="K33">
        <v>40</v>
      </c>
      <c r="S33">
        <f>SUM(C33:R33)</f>
        <v>40</v>
      </c>
    </row>
    <row r="34" spans="1:19" ht="15.5">
      <c r="A34" s="9" t="s">
        <v>128</v>
      </c>
      <c r="B34" s="9" t="s">
        <v>4</v>
      </c>
      <c r="H34">
        <v>30</v>
      </c>
      <c r="S34">
        <f>SUM(C34:R34)</f>
        <v>30</v>
      </c>
    </row>
    <row r="35" spans="1:19" ht="15.5">
      <c r="A35" s="4" t="s">
        <v>136</v>
      </c>
      <c r="B35" s="4" t="s">
        <v>28</v>
      </c>
      <c r="C35" s="3"/>
      <c r="D35" s="3"/>
      <c r="E35" s="3"/>
      <c r="F35" s="3"/>
      <c r="I35">
        <v>20</v>
      </c>
      <c r="S35">
        <f>SUM(C35:R35)</f>
        <v>20</v>
      </c>
    </row>
    <row r="36" spans="1:19" ht="15.5">
      <c r="A36" s="30" t="s">
        <v>156</v>
      </c>
      <c r="B36" s="30" t="s">
        <v>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>
        <v>20</v>
      </c>
      <c r="S36">
        <f>SUM(C36:R36)</f>
        <v>20</v>
      </c>
    </row>
    <row r="37" spans="1:19" ht="15.5">
      <c r="A37" s="2" t="s">
        <v>151</v>
      </c>
      <c r="B37" s="2" t="s">
        <v>4</v>
      </c>
      <c r="L37">
        <v>20</v>
      </c>
      <c r="S37">
        <f>SUM(C37:R37)</f>
        <v>20</v>
      </c>
    </row>
    <row r="38" spans="1:19" ht="15.5">
      <c r="A38" s="2" t="s">
        <v>105</v>
      </c>
      <c r="B38" s="2" t="s">
        <v>5</v>
      </c>
      <c r="C38" s="3"/>
      <c r="D38" s="3"/>
      <c r="E38" s="3"/>
      <c r="F38" s="3">
        <v>15</v>
      </c>
      <c r="S38">
        <f>SUM(C38:R38)</f>
        <v>15</v>
      </c>
    </row>
    <row r="39" spans="1:19" ht="15.5">
      <c r="A39" s="2" t="s">
        <v>63</v>
      </c>
      <c r="B39" s="2" t="s">
        <v>33</v>
      </c>
      <c r="K39">
        <v>10</v>
      </c>
      <c r="S39">
        <f>SUM(C39:R39)</f>
        <v>10</v>
      </c>
    </row>
    <row r="40" spans="1:19" ht="15.5">
      <c r="A40" s="26"/>
      <c r="B40" s="26"/>
      <c r="C40" s="30"/>
      <c r="D40" s="30"/>
      <c r="E40" s="30"/>
      <c r="F40" s="30"/>
      <c r="G40" s="29"/>
      <c r="H40" s="29"/>
      <c r="I40" s="29"/>
      <c r="J40" s="29"/>
      <c r="K40" s="29"/>
      <c r="L40" s="29"/>
      <c r="M40" s="29"/>
      <c r="N40" s="29"/>
      <c r="S40">
        <f>SUM(C40:R40)</f>
        <v>0</v>
      </c>
    </row>
    <row r="41" spans="1:19" ht="15.5">
      <c r="A41" s="26"/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S41">
        <f>SUM(C41:R41)</f>
        <v>0</v>
      </c>
    </row>
    <row r="42" spans="1:19" ht="15.5">
      <c r="A42" s="26"/>
      <c r="B42" s="26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S42">
        <f>SUM(C42:R42)</f>
        <v>0</v>
      </c>
    </row>
    <row r="43" spans="1:19" ht="15.5">
      <c r="A43" s="26"/>
      <c r="B43" s="26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S43">
        <f>SUM(C43:R43)</f>
        <v>0</v>
      </c>
    </row>
    <row r="44" spans="1:19" ht="15.5">
      <c r="A44" s="26"/>
      <c r="B44" s="26"/>
      <c r="C44" s="30"/>
      <c r="D44" s="30"/>
      <c r="E44" s="30"/>
      <c r="F44" s="30"/>
      <c r="G44" s="29"/>
      <c r="H44" s="29"/>
      <c r="I44" s="29"/>
      <c r="J44" s="29"/>
      <c r="K44" s="29"/>
      <c r="L44" s="29"/>
      <c r="M44" s="29"/>
      <c r="N44" s="29"/>
      <c r="S44">
        <f>SUM(C44:R44)</f>
        <v>0</v>
      </c>
    </row>
    <row r="45" spans="1:19" ht="15.5">
      <c r="A45" s="30"/>
      <c r="B45" s="30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S45">
        <f>SUM(C45:R45)</f>
        <v>0</v>
      </c>
    </row>
    <row r="46" spans="1:19" ht="15.5">
      <c r="A46" s="30"/>
      <c r="B46" s="30"/>
      <c r="C46" s="30"/>
      <c r="D46" s="30"/>
      <c r="E46" s="30"/>
      <c r="F46" s="30"/>
      <c r="G46" s="29"/>
      <c r="H46" s="29"/>
      <c r="I46" s="29"/>
      <c r="J46" s="29"/>
      <c r="K46" s="29"/>
      <c r="L46" s="29"/>
      <c r="M46" s="29"/>
      <c r="N46" s="29"/>
      <c r="S46">
        <f>SUM(C46:R46)</f>
        <v>0</v>
      </c>
    </row>
    <row r="47" spans="1:19" ht="15.5">
      <c r="A47" s="26"/>
      <c r="B47" s="2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S47">
        <f>SUM(C47:R47)</f>
        <v>0</v>
      </c>
    </row>
    <row r="48" spans="1:19" ht="15.5">
      <c r="A48" s="26"/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S48">
        <f>SUM(C48:R48)</f>
        <v>0</v>
      </c>
    </row>
    <row r="49" spans="1:19" ht="15.5">
      <c r="A49" s="26"/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S49">
        <f>SUM(C49:R49)</f>
        <v>0</v>
      </c>
    </row>
    <row r="50" spans="1:19" ht="15.5">
      <c r="A50" s="26"/>
      <c r="B50" s="26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S50">
        <f>SUM(C50:R50)</f>
        <v>0</v>
      </c>
    </row>
    <row r="51" spans="1:19" ht="15.5">
      <c r="A51" s="26"/>
      <c r="B51" s="26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S51">
        <f>SUM(C51:R51)</f>
        <v>0</v>
      </c>
    </row>
    <row r="52" spans="1:19" ht="15.5">
      <c r="A52" s="30"/>
      <c r="B52" s="30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S52">
        <f>SUM(C52:R52)</f>
        <v>0</v>
      </c>
    </row>
    <row r="53" spans="1:19" ht="15.5">
      <c r="A53" s="26"/>
      <c r="B53" s="26"/>
      <c r="C53" s="30"/>
      <c r="D53" s="30"/>
      <c r="E53" s="30"/>
      <c r="F53" s="30"/>
      <c r="G53" s="29"/>
      <c r="H53" s="29"/>
      <c r="I53" s="29"/>
      <c r="J53" s="29"/>
      <c r="K53" s="29"/>
      <c r="L53" s="29"/>
      <c r="M53" s="29"/>
      <c r="N53" s="29"/>
      <c r="S53">
        <f>SUM(C53:R53)</f>
        <v>0</v>
      </c>
    </row>
    <row r="54" spans="1:19" ht="15.5">
      <c r="A54" s="26"/>
      <c r="B54" s="26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S54">
        <f>SUM(C54:R54)</f>
        <v>0</v>
      </c>
    </row>
    <row r="55" spans="1:19" ht="15.5">
      <c r="A55" s="26"/>
      <c r="B55" s="26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S55">
        <f t="shared" ref="S35:S56" si="0">SUM(C55:R55)</f>
        <v>0</v>
      </c>
    </row>
    <row r="56" spans="1:19" ht="15.5">
      <c r="A56" s="26"/>
      <c r="B56" s="26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S56">
        <f t="shared" si="0"/>
        <v>0</v>
      </c>
    </row>
    <row r="57" spans="1:19" ht="15.5">
      <c r="A57" s="26"/>
      <c r="B57" s="26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S57">
        <f t="shared" ref="S57:S67" si="1">SUM(C57:R57)</f>
        <v>0</v>
      </c>
    </row>
    <row r="58" spans="1:19" ht="15.5">
      <c r="A58" s="26"/>
      <c r="B58" s="26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S58">
        <f t="shared" si="1"/>
        <v>0</v>
      </c>
    </row>
    <row r="59" spans="1:19">
      <c r="S59">
        <f t="shared" si="1"/>
        <v>0</v>
      </c>
    </row>
    <row r="60" spans="1:19">
      <c r="S60">
        <f t="shared" si="1"/>
        <v>0</v>
      </c>
    </row>
    <row r="61" spans="1:19">
      <c r="S61">
        <f t="shared" si="1"/>
        <v>0</v>
      </c>
    </row>
    <row r="62" spans="1:19">
      <c r="S62">
        <f t="shared" si="1"/>
        <v>0</v>
      </c>
    </row>
    <row r="63" spans="1:19">
      <c r="S63">
        <f t="shared" si="1"/>
        <v>0</v>
      </c>
    </row>
    <row r="64" spans="1:19">
      <c r="S64">
        <f t="shared" si="1"/>
        <v>0</v>
      </c>
    </row>
    <row r="65" spans="19:19">
      <c r="S65">
        <f t="shared" si="1"/>
        <v>0</v>
      </c>
    </row>
    <row r="66" spans="19:19">
      <c r="S66">
        <f t="shared" si="1"/>
        <v>0</v>
      </c>
    </row>
    <row r="67" spans="19:19">
      <c r="S67">
        <f t="shared" si="1"/>
        <v>0</v>
      </c>
    </row>
    <row r="68" spans="19:19">
      <c r="S68">
        <f t="shared" ref="S68:S131" si="2">SUM(C68:R68)</f>
        <v>0</v>
      </c>
    </row>
    <row r="69" spans="19:19">
      <c r="S69">
        <f t="shared" si="2"/>
        <v>0</v>
      </c>
    </row>
    <row r="70" spans="19:19">
      <c r="S70">
        <f t="shared" si="2"/>
        <v>0</v>
      </c>
    </row>
    <row r="71" spans="19:19">
      <c r="S71">
        <f t="shared" si="2"/>
        <v>0</v>
      </c>
    </row>
    <row r="72" spans="19:19">
      <c r="S72">
        <f t="shared" si="2"/>
        <v>0</v>
      </c>
    </row>
    <row r="73" spans="19:19">
      <c r="S73">
        <f t="shared" si="2"/>
        <v>0</v>
      </c>
    </row>
    <row r="74" spans="19:19">
      <c r="S74">
        <f t="shared" si="2"/>
        <v>0</v>
      </c>
    </row>
    <row r="75" spans="19:19">
      <c r="S75">
        <f t="shared" si="2"/>
        <v>0</v>
      </c>
    </row>
    <row r="76" spans="19:19">
      <c r="S76">
        <f t="shared" si="2"/>
        <v>0</v>
      </c>
    </row>
    <row r="77" spans="19:19">
      <c r="S77">
        <f t="shared" si="2"/>
        <v>0</v>
      </c>
    </row>
    <row r="78" spans="19:19">
      <c r="S78">
        <f t="shared" si="2"/>
        <v>0</v>
      </c>
    </row>
    <row r="79" spans="19:19">
      <c r="S79">
        <f t="shared" si="2"/>
        <v>0</v>
      </c>
    </row>
    <row r="80" spans="19:19">
      <c r="S80">
        <f t="shared" si="2"/>
        <v>0</v>
      </c>
    </row>
    <row r="81" spans="19:19">
      <c r="S81">
        <f t="shared" si="2"/>
        <v>0</v>
      </c>
    </row>
    <row r="82" spans="19:19">
      <c r="S82">
        <f t="shared" si="2"/>
        <v>0</v>
      </c>
    </row>
    <row r="83" spans="19:19">
      <c r="S83">
        <f t="shared" si="2"/>
        <v>0</v>
      </c>
    </row>
    <row r="84" spans="19:19">
      <c r="S84">
        <f t="shared" si="2"/>
        <v>0</v>
      </c>
    </row>
    <row r="85" spans="19:19">
      <c r="S85">
        <f t="shared" si="2"/>
        <v>0</v>
      </c>
    </row>
    <row r="86" spans="19:19">
      <c r="S86">
        <f t="shared" si="2"/>
        <v>0</v>
      </c>
    </row>
    <row r="87" spans="19:19">
      <c r="S87">
        <f t="shared" si="2"/>
        <v>0</v>
      </c>
    </row>
    <row r="88" spans="19:19">
      <c r="S88">
        <f t="shared" si="2"/>
        <v>0</v>
      </c>
    </row>
    <row r="89" spans="19:19">
      <c r="S89">
        <f t="shared" si="2"/>
        <v>0</v>
      </c>
    </row>
    <row r="90" spans="19:19">
      <c r="S90">
        <f t="shared" si="2"/>
        <v>0</v>
      </c>
    </row>
    <row r="91" spans="19:19">
      <c r="S91">
        <f t="shared" si="2"/>
        <v>0</v>
      </c>
    </row>
    <row r="92" spans="19:19">
      <c r="S92">
        <f t="shared" si="2"/>
        <v>0</v>
      </c>
    </row>
    <row r="93" spans="19:19">
      <c r="S93">
        <f t="shared" si="2"/>
        <v>0</v>
      </c>
    </row>
    <row r="94" spans="19:19">
      <c r="S94">
        <f t="shared" si="2"/>
        <v>0</v>
      </c>
    </row>
    <row r="95" spans="19:19">
      <c r="S95">
        <f t="shared" si="2"/>
        <v>0</v>
      </c>
    </row>
    <row r="96" spans="19:19">
      <c r="S96">
        <f t="shared" si="2"/>
        <v>0</v>
      </c>
    </row>
    <row r="97" spans="19:19">
      <c r="S97">
        <f t="shared" si="2"/>
        <v>0</v>
      </c>
    </row>
    <row r="98" spans="19:19">
      <c r="S98">
        <f t="shared" si="2"/>
        <v>0</v>
      </c>
    </row>
    <row r="99" spans="19:19">
      <c r="S99">
        <f t="shared" si="2"/>
        <v>0</v>
      </c>
    </row>
    <row r="100" spans="19:19">
      <c r="S100">
        <f t="shared" si="2"/>
        <v>0</v>
      </c>
    </row>
    <row r="101" spans="19:19">
      <c r="S101">
        <f t="shared" si="2"/>
        <v>0</v>
      </c>
    </row>
    <row r="102" spans="19:19">
      <c r="S102">
        <f t="shared" si="2"/>
        <v>0</v>
      </c>
    </row>
    <row r="103" spans="19:19">
      <c r="S103">
        <f t="shared" si="2"/>
        <v>0</v>
      </c>
    </row>
    <row r="104" spans="19:19">
      <c r="S104">
        <f t="shared" si="2"/>
        <v>0</v>
      </c>
    </row>
    <row r="105" spans="19:19">
      <c r="S105">
        <f t="shared" si="2"/>
        <v>0</v>
      </c>
    </row>
    <row r="106" spans="19:19">
      <c r="S106">
        <f t="shared" si="2"/>
        <v>0</v>
      </c>
    </row>
    <row r="107" spans="19:19">
      <c r="S107">
        <f t="shared" si="2"/>
        <v>0</v>
      </c>
    </row>
    <row r="108" spans="19:19">
      <c r="S108">
        <f t="shared" si="2"/>
        <v>0</v>
      </c>
    </row>
    <row r="109" spans="19:19">
      <c r="S109">
        <f t="shared" si="2"/>
        <v>0</v>
      </c>
    </row>
    <row r="110" spans="19:19">
      <c r="S110">
        <f t="shared" si="2"/>
        <v>0</v>
      </c>
    </row>
    <row r="111" spans="19:19">
      <c r="S111">
        <f t="shared" si="2"/>
        <v>0</v>
      </c>
    </row>
    <row r="112" spans="19:19">
      <c r="S112">
        <f t="shared" si="2"/>
        <v>0</v>
      </c>
    </row>
    <row r="113" spans="19:19">
      <c r="S113">
        <f t="shared" si="2"/>
        <v>0</v>
      </c>
    </row>
    <row r="114" spans="19:19">
      <c r="S114">
        <f t="shared" si="2"/>
        <v>0</v>
      </c>
    </row>
    <row r="115" spans="19:19">
      <c r="S115">
        <f t="shared" si="2"/>
        <v>0</v>
      </c>
    </row>
    <row r="116" spans="19:19">
      <c r="S116">
        <f t="shared" si="2"/>
        <v>0</v>
      </c>
    </row>
    <row r="117" spans="19:19">
      <c r="S117">
        <f t="shared" si="2"/>
        <v>0</v>
      </c>
    </row>
    <row r="118" spans="19:19">
      <c r="S118">
        <f t="shared" si="2"/>
        <v>0</v>
      </c>
    </row>
    <row r="119" spans="19:19">
      <c r="S119">
        <f t="shared" si="2"/>
        <v>0</v>
      </c>
    </row>
    <row r="120" spans="19:19">
      <c r="S120">
        <f t="shared" si="2"/>
        <v>0</v>
      </c>
    </row>
    <row r="121" spans="19:19">
      <c r="S121">
        <f t="shared" si="2"/>
        <v>0</v>
      </c>
    </row>
    <row r="122" spans="19:19">
      <c r="S122">
        <f t="shared" si="2"/>
        <v>0</v>
      </c>
    </row>
    <row r="123" spans="19:19">
      <c r="S123">
        <f t="shared" si="2"/>
        <v>0</v>
      </c>
    </row>
    <row r="124" spans="19:19">
      <c r="S124">
        <f t="shared" si="2"/>
        <v>0</v>
      </c>
    </row>
    <row r="125" spans="19:19">
      <c r="S125">
        <f t="shared" si="2"/>
        <v>0</v>
      </c>
    </row>
    <row r="126" spans="19:19">
      <c r="S126">
        <f t="shared" si="2"/>
        <v>0</v>
      </c>
    </row>
    <row r="127" spans="19:19">
      <c r="S127">
        <f t="shared" si="2"/>
        <v>0</v>
      </c>
    </row>
    <row r="128" spans="19:19">
      <c r="S128">
        <f t="shared" si="2"/>
        <v>0</v>
      </c>
    </row>
    <row r="129" spans="19:19">
      <c r="S129">
        <f t="shared" si="2"/>
        <v>0</v>
      </c>
    </row>
    <row r="130" spans="19:19">
      <c r="S130">
        <f t="shared" si="2"/>
        <v>0</v>
      </c>
    </row>
    <row r="131" spans="19:19">
      <c r="S131">
        <f t="shared" si="2"/>
        <v>0</v>
      </c>
    </row>
    <row r="132" spans="19:19">
      <c r="S132">
        <f t="shared" ref="S132:S153" si="3">SUM(C132:R132)</f>
        <v>0</v>
      </c>
    </row>
    <row r="133" spans="19:19">
      <c r="S133">
        <f t="shared" si="3"/>
        <v>0</v>
      </c>
    </row>
    <row r="134" spans="19:19">
      <c r="S134">
        <f t="shared" si="3"/>
        <v>0</v>
      </c>
    </row>
    <row r="135" spans="19:19">
      <c r="S135">
        <f t="shared" si="3"/>
        <v>0</v>
      </c>
    </row>
    <row r="136" spans="19:19">
      <c r="S136">
        <f t="shared" si="3"/>
        <v>0</v>
      </c>
    </row>
    <row r="137" spans="19:19">
      <c r="S137">
        <f t="shared" si="3"/>
        <v>0</v>
      </c>
    </row>
    <row r="138" spans="19:19">
      <c r="S138">
        <f t="shared" si="3"/>
        <v>0</v>
      </c>
    </row>
    <row r="139" spans="19:19">
      <c r="S139">
        <f t="shared" si="3"/>
        <v>0</v>
      </c>
    </row>
    <row r="140" spans="19:19">
      <c r="S140">
        <f t="shared" si="3"/>
        <v>0</v>
      </c>
    </row>
    <row r="141" spans="19:19">
      <c r="S141">
        <f t="shared" si="3"/>
        <v>0</v>
      </c>
    </row>
    <row r="142" spans="19:19">
      <c r="S142">
        <f t="shared" si="3"/>
        <v>0</v>
      </c>
    </row>
    <row r="143" spans="19:19">
      <c r="S143">
        <f t="shared" si="3"/>
        <v>0</v>
      </c>
    </row>
    <row r="144" spans="19:19">
      <c r="S144">
        <f t="shared" si="3"/>
        <v>0</v>
      </c>
    </row>
    <row r="145" spans="19:19">
      <c r="S145">
        <f t="shared" si="3"/>
        <v>0</v>
      </c>
    </row>
    <row r="146" spans="19:19">
      <c r="S146">
        <f t="shared" si="3"/>
        <v>0</v>
      </c>
    </row>
    <row r="147" spans="19:19">
      <c r="S147">
        <f t="shared" si="3"/>
        <v>0</v>
      </c>
    </row>
    <row r="148" spans="19:19">
      <c r="S148">
        <f t="shared" si="3"/>
        <v>0</v>
      </c>
    </row>
    <row r="149" spans="19:19">
      <c r="S149">
        <f t="shared" si="3"/>
        <v>0</v>
      </c>
    </row>
    <row r="150" spans="19:19">
      <c r="S150">
        <f t="shared" si="3"/>
        <v>0</v>
      </c>
    </row>
    <row r="151" spans="19:19">
      <c r="S151">
        <f t="shared" si="3"/>
        <v>0</v>
      </c>
    </row>
    <row r="152" spans="19:19">
      <c r="S152">
        <f t="shared" si="3"/>
        <v>0</v>
      </c>
    </row>
    <row r="153" spans="19:19">
      <c r="S153">
        <f t="shared" si="3"/>
        <v>0</v>
      </c>
    </row>
  </sheetData>
  <sortState xmlns:xlrd2="http://schemas.microsoft.com/office/spreadsheetml/2017/richdata2" ref="A3:S54">
    <sortCondition descending="1" ref="S3:S54"/>
  </sortState>
  <mergeCells count="1">
    <mergeCell ref="A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D527A-A129-44A8-8158-CED63CC8ED94}">
  <dimension ref="A1:S79"/>
  <sheetViews>
    <sheetView workbookViewId="0">
      <selection activeCell="I15" sqref="I15"/>
    </sheetView>
  </sheetViews>
  <sheetFormatPr defaultRowHeight="14"/>
  <cols>
    <col min="1" max="1" width="15.5" customWidth="1"/>
    <col min="2" max="2" width="8.83203125" customWidth="1"/>
    <col min="3" max="8" width="8.75" customWidth="1"/>
    <col min="9" max="12" width="8.6640625" customWidth="1"/>
    <col min="13" max="13" width="10.83203125" customWidth="1"/>
    <col min="14" max="14" width="11.1640625" customWidth="1"/>
  </cols>
  <sheetData>
    <row r="1" spans="1:19" ht="1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5" t="s">
        <v>45</v>
      </c>
      <c r="B3" s="5" t="s">
        <v>4</v>
      </c>
      <c r="C3" s="6">
        <v>100</v>
      </c>
      <c r="D3" s="6">
        <v>90</v>
      </c>
      <c r="E3" s="6">
        <v>100</v>
      </c>
      <c r="F3" s="6">
        <v>95</v>
      </c>
      <c r="G3" s="6">
        <v>65</v>
      </c>
      <c r="H3" s="6">
        <v>80</v>
      </c>
      <c r="I3" s="6">
        <v>90</v>
      </c>
      <c r="J3" s="6">
        <v>100</v>
      </c>
      <c r="K3" s="6">
        <v>90</v>
      </c>
      <c r="L3" s="6">
        <v>65</v>
      </c>
      <c r="M3" s="6">
        <v>80</v>
      </c>
      <c r="N3" s="6">
        <v>100</v>
      </c>
      <c r="S3" s="7">
        <f>SUM(C3:R3)</f>
        <v>1055</v>
      </c>
    </row>
    <row r="4" spans="1:19" s="7" customFormat="1" ht="15.5">
      <c r="A4" s="5" t="s">
        <v>44</v>
      </c>
      <c r="B4" s="5" t="s">
        <v>5</v>
      </c>
      <c r="C4" s="6">
        <v>80</v>
      </c>
      <c r="D4" s="6">
        <v>100</v>
      </c>
      <c r="E4" s="6">
        <v>85</v>
      </c>
      <c r="F4" s="6">
        <v>90</v>
      </c>
      <c r="G4" s="6">
        <v>100</v>
      </c>
      <c r="H4" s="6">
        <v>95</v>
      </c>
      <c r="I4" s="6">
        <v>100</v>
      </c>
      <c r="J4" s="6">
        <v>90</v>
      </c>
      <c r="K4" s="6">
        <v>100</v>
      </c>
      <c r="L4" s="6">
        <v>100</v>
      </c>
      <c r="M4" s="6">
        <v>100</v>
      </c>
      <c r="S4" s="7">
        <f>SUM(C4:R4)</f>
        <v>1040</v>
      </c>
    </row>
    <row r="5" spans="1:19" s="7" customFormat="1" ht="15.5">
      <c r="A5" s="5" t="s">
        <v>46</v>
      </c>
      <c r="B5" s="5" t="s">
        <v>3</v>
      </c>
      <c r="C5" s="6">
        <v>90</v>
      </c>
      <c r="D5" s="6">
        <v>80</v>
      </c>
      <c r="E5" s="6">
        <v>85</v>
      </c>
      <c r="F5" s="6">
        <v>35</v>
      </c>
      <c r="G5" s="6">
        <v>85</v>
      </c>
      <c r="I5" s="6">
        <v>50</v>
      </c>
      <c r="J5" s="6">
        <v>30</v>
      </c>
      <c r="K5" s="6">
        <v>50</v>
      </c>
      <c r="L5" s="6">
        <v>40</v>
      </c>
      <c r="N5" s="6">
        <v>75</v>
      </c>
      <c r="S5" s="7">
        <f>SUM(C5:R5)</f>
        <v>620</v>
      </c>
    </row>
    <row r="6" spans="1:19" s="7" customFormat="1" ht="15.5">
      <c r="A6" s="5" t="s">
        <v>47</v>
      </c>
      <c r="B6" s="5" t="s">
        <v>5</v>
      </c>
      <c r="C6" s="6">
        <v>70</v>
      </c>
      <c r="D6" s="6">
        <v>10</v>
      </c>
      <c r="E6" s="6">
        <v>65</v>
      </c>
      <c r="F6" s="6">
        <v>60</v>
      </c>
      <c r="H6" s="6">
        <v>55</v>
      </c>
      <c r="I6" s="6">
        <v>70</v>
      </c>
      <c r="J6" s="6">
        <v>60</v>
      </c>
      <c r="K6" s="6">
        <v>40</v>
      </c>
      <c r="L6" s="6">
        <v>30</v>
      </c>
      <c r="M6" s="6">
        <v>60</v>
      </c>
      <c r="N6" s="6">
        <v>90</v>
      </c>
      <c r="S6" s="7">
        <f>SUM(C6:R6)</f>
        <v>610</v>
      </c>
    </row>
    <row r="7" spans="1:19" s="7" customFormat="1" ht="15.5">
      <c r="A7" s="5" t="s">
        <v>50</v>
      </c>
      <c r="B7" s="5" t="s">
        <v>3</v>
      </c>
      <c r="C7" s="6">
        <v>35</v>
      </c>
      <c r="D7" s="6">
        <v>60</v>
      </c>
      <c r="E7" s="6"/>
      <c r="F7" s="6"/>
      <c r="G7" s="7">
        <v>85</v>
      </c>
      <c r="H7" s="6">
        <v>95</v>
      </c>
      <c r="I7" s="6">
        <v>80</v>
      </c>
      <c r="J7" s="6">
        <v>80</v>
      </c>
      <c r="K7" s="6">
        <v>75</v>
      </c>
      <c r="L7" s="6">
        <v>85</v>
      </c>
      <c r="S7" s="7">
        <f>SUM(C7:R7)</f>
        <v>595</v>
      </c>
    </row>
    <row r="8" spans="1:19" s="7" customFormat="1" ht="15.5">
      <c r="A8" s="5" t="s">
        <v>48</v>
      </c>
      <c r="B8" s="5" t="s">
        <v>5</v>
      </c>
      <c r="C8" s="6">
        <v>60</v>
      </c>
      <c r="D8" s="6">
        <v>40</v>
      </c>
      <c r="E8" s="6">
        <v>65</v>
      </c>
      <c r="F8" s="6">
        <v>50</v>
      </c>
      <c r="G8" s="6">
        <v>20</v>
      </c>
      <c r="H8" s="6">
        <v>70</v>
      </c>
      <c r="I8" s="6">
        <v>40</v>
      </c>
      <c r="L8" s="6">
        <v>50</v>
      </c>
      <c r="M8" s="6">
        <v>20</v>
      </c>
      <c r="N8" s="6">
        <v>30</v>
      </c>
      <c r="S8" s="7">
        <f>SUM(C8:R8)</f>
        <v>445</v>
      </c>
    </row>
    <row r="9" spans="1:19" s="7" customFormat="1" ht="15.5">
      <c r="A9" s="5" t="s">
        <v>84</v>
      </c>
      <c r="B9" s="5" t="s">
        <v>5</v>
      </c>
      <c r="C9" s="6"/>
      <c r="D9" s="6">
        <v>70</v>
      </c>
      <c r="E9" s="6">
        <v>50</v>
      </c>
      <c r="F9" s="6">
        <v>95</v>
      </c>
      <c r="G9" s="6">
        <v>50</v>
      </c>
      <c r="H9" s="6">
        <v>20</v>
      </c>
      <c r="K9" s="6">
        <v>20</v>
      </c>
      <c r="L9" s="6">
        <v>65</v>
      </c>
      <c r="M9" s="6">
        <v>40</v>
      </c>
      <c r="S9" s="7">
        <f>SUM(C9:R9)</f>
        <v>410</v>
      </c>
    </row>
    <row r="10" spans="1:19" s="7" customFormat="1" ht="15.5">
      <c r="A10" s="5" t="s">
        <v>51</v>
      </c>
      <c r="B10" s="5" t="s">
        <v>5</v>
      </c>
      <c r="C10" s="6">
        <v>35</v>
      </c>
      <c r="D10" s="6">
        <v>30</v>
      </c>
      <c r="E10" s="6"/>
      <c r="F10" s="6">
        <v>70</v>
      </c>
      <c r="G10" s="6">
        <v>40</v>
      </c>
      <c r="H10" s="6">
        <v>40</v>
      </c>
      <c r="I10" s="6">
        <v>30</v>
      </c>
      <c r="J10" s="6">
        <v>10</v>
      </c>
      <c r="K10" s="6">
        <v>30</v>
      </c>
      <c r="M10" s="6">
        <v>90</v>
      </c>
      <c r="N10" s="6">
        <v>20</v>
      </c>
      <c r="S10" s="7">
        <f>SUM(C10:R10)</f>
        <v>395</v>
      </c>
    </row>
    <row r="11" spans="1:19" s="7" customFormat="1" ht="15.5">
      <c r="A11" s="5" t="s">
        <v>49</v>
      </c>
      <c r="B11" s="5" t="s">
        <v>28</v>
      </c>
      <c r="C11" s="6">
        <v>50</v>
      </c>
      <c r="D11" s="6"/>
      <c r="E11" s="6">
        <v>20</v>
      </c>
      <c r="F11" s="6">
        <v>20</v>
      </c>
      <c r="G11" s="6">
        <v>65</v>
      </c>
      <c r="H11" s="6">
        <v>30</v>
      </c>
      <c r="I11" s="6">
        <v>60</v>
      </c>
      <c r="J11" s="6">
        <v>70</v>
      </c>
      <c r="L11" s="6">
        <v>20</v>
      </c>
      <c r="N11" s="6">
        <v>45</v>
      </c>
      <c r="S11" s="7">
        <f>SUM(C11:R11)</f>
        <v>380</v>
      </c>
    </row>
    <row r="12" spans="1:19" s="7" customFormat="1" ht="15.5">
      <c r="A12" s="5" t="s">
        <v>79</v>
      </c>
      <c r="B12" s="5" t="s">
        <v>30</v>
      </c>
      <c r="C12" s="6"/>
      <c r="D12" s="6">
        <v>50</v>
      </c>
      <c r="E12" s="6">
        <v>30</v>
      </c>
      <c r="F12" s="6"/>
      <c r="H12" s="7">
        <v>10</v>
      </c>
      <c r="I12" s="6">
        <v>20</v>
      </c>
      <c r="J12" s="6">
        <v>40</v>
      </c>
      <c r="K12" s="6">
        <v>75</v>
      </c>
      <c r="L12" s="6">
        <v>85</v>
      </c>
      <c r="S12" s="7">
        <f>SUM(C12:R12)</f>
        <v>310</v>
      </c>
    </row>
    <row r="13" spans="1:19" s="7" customFormat="1" ht="15.5">
      <c r="A13" s="5" t="s">
        <v>41</v>
      </c>
      <c r="B13" s="5" t="s">
        <v>4</v>
      </c>
      <c r="C13" s="6">
        <v>20</v>
      </c>
      <c r="D13" s="6">
        <v>20</v>
      </c>
      <c r="E13" s="6"/>
      <c r="F13" s="6">
        <v>35</v>
      </c>
      <c r="G13" s="6">
        <v>10</v>
      </c>
      <c r="I13" s="6">
        <v>5</v>
      </c>
      <c r="J13" s="6">
        <v>20</v>
      </c>
      <c r="M13" s="42">
        <v>50</v>
      </c>
      <c r="N13" s="42">
        <v>75</v>
      </c>
      <c r="S13" s="7">
        <f>SUM(C13:R13)</f>
        <v>235</v>
      </c>
    </row>
    <row r="14" spans="1:19" s="7" customFormat="1" ht="15.5">
      <c r="A14" s="5" t="s">
        <v>62</v>
      </c>
      <c r="B14" s="5" t="s">
        <v>3</v>
      </c>
      <c r="C14" s="6"/>
      <c r="D14" s="6"/>
      <c r="E14" s="6"/>
      <c r="F14" s="6"/>
      <c r="G14" s="7">
        <v>30</v>
      </c>
      <c r="H14" s="7">
        <v>55</v>
      </c>
      <c r="J14" s="7">
        <v>50</v>
      </c>
      <c r="K14" s="7">
        <v>10</v>
      </c>
      <c r="L14" s="7">
        <v>10</v>
      </c>
      <c r="M14" s="7">
        <v>70</v>
      </c>
      <c r="S14" s="7">
        <f>SUM(C14:R14)</f>
        <v>225</v>
      </c>
    </row>
    <row r="15" spans="1:19" ht="15.5">
      <c r="A15" s="2" t="s">
        <v>39</v>
      </c>
      <c r="B15" s="2" t="s">
        <v>22</v>
      </c>
      <c r="C15" s="3">
        <v>10</v>
      </c>
      <c r="D15" s="3"/>
      <c r="E15" s="3">
        <v>40</v>
      </c>
      <c r="F15" s="3"/>
      <c r="M15" s="29">
        <v>30</v>
      </c>
      <c r="N15" s="29">
        <v>60</v>
      </c>
      <c r="S15">
        <f>SUM(C15:R15)</f>
        <v>140</v>
      </c>
    </row>
    <row r="16" spans="1:19" ht="15.5">
      <c r="A16" s="2" t="s">
        <v>116</v>
      </c>
      <c r="B16" s="2" t="s">
        <v>4</v>
      </c>
      <c r="C16" s="3"/>
      <c r="D16" s="3"/>
      <c r="E16" s="3"/>
      <c r="F16" s="3"/>
      <c r="I16">
        <v>5</v>
      </c>
      <c r="K16">
        <v>60</v>
      </c>
      <c r="S16">
        <f>SUM(C16:R16)</f>
        <v>65</v>
      </c>
    </row>
    <row r="17" spans="1:19" ht="15.5">
      <c r="A17" s="2" t="s">
        <v>107</v>
      </c>
      <c r="B17" s="2" t="s">
        <v>22</v>
      </c>
      <c r="C17" s="3"/>
      <c r="D17" s="3"/>
      <c r="E17" s="3"/>
      <c r="F17" s="3">
        <v>10</v>
      </c>
      <c r="M17" s="29">
        <v>10</v>
      </c>
      <c r="N17" s="29">
        <v>45</v>
      </c>
      <c r="S17">
        <f>SUM(C17:R17)</f>
        <v>65</v>
      </c>
    </row>
    <row r="18" spans="1:19" ht="15.5">
      <c r="A18" s="26" t="s">
        <v>157</v>
      </c>
      <c r="B18" s="26" t="s">
        <v>4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>
        <v>10</v>
      </c>
      <c r="S18">
        <f>SUM(C18:R18)</f>
        <v>10</v>
      </c>
    </row>
    <row r="19" spans="1:19" ht="15.5">
      <c r="A19" s="2" t="s">
        <v>106</v>
      </c>
      <c r="B19" s="2" t="s">
        <v>22</v>
      </c>
      <c r="C19" s="3"/>
      <c r="D19" s="3"/>
      <c r="E19" s="3">
        <v>10</v>
      </c>
      <c r="F19" s="3"/>
      <c r="S19">
        <f>SUM(C19:R19)</f>
        <v>10</v>
      </c>
    </row>
    <row r="20" spans="1:19" ht="15.5">
      <c r="A20" s="26"/>
      <c r="B20" s="26"/>
      <c r="C20" s="30"/>
      <c r="D20" s="30"/>
      <c r="E20" s="30"/>
      <c r="F20" s="30"/>
      <c r="G20" s="29"/>
      <c r="H20" s="29"/>
      <c r="I20" s="29"/>
      <c r="J20" s="29"/>
      <c r="K20" s="29"/>
      <c r="L20" s="29"/>
      <c r="M20" s="29"/>
      <c r="N20" s="29"/>
      <c r="S20">
        <f>SUM(C20:R20)</f>
        <v>0</v>
      </c>
    </row>
    <row r="21" spans="1:19" ht="15.5">
      <c r="A21" s="26"/>
      <c r="B21" s="26"/>
      <c r="C21" s="30"/>
      <c r="D21" s="30"/>
      <c r="E21" s="30"/>
      <c r="F21" s="30"/>
      <c r="G21" s="29"/>
      <c r="H21" s="29"/>
      <c r="I21" s="29"/>
      <c r="J21" s="29"/>
      <c r="K21" s="29"/>
      <c r="L21" s="29"/>
      <c r="M21" s="29"/>
      <c r="N21" s="29"/>
      <c r="S21">
        <f>SUM(C21:R21)</f>
        <v>0</v>
      </c>
    </row>
    <row r="22" spans="1:19" ht="15.5">
      <c r="A22" s="26"/>
      <c r="B22" s="26"/>
      <c r="C22" s="30"/>
      <c r="D22" s="30"/>
      <c r="E22" s="30"/>
      <c r="F22" s="30"/>
      <c r="G22" s="29"/>
      <c r="H22" s="29"/>
      <c r="I22" s="29"/>
      <c r="J22" s="29"/>
      <c r="K22" s="29"/>
      <c r="L22" s="29"/>
      <c r="M22" s="29"/>
      <c r="N22" s="29"/>
      <c r="S22">
        <f>SUM(C22:R22)</f>
        <v>0</v>
      </c>
    </row>
    <row r="23" spans="1:19" ht="15.5">
      <c r="A23" s="26"/>
      <c r="B23" s="26"/>
      <c r="C23" s="30"/>
      <c r="D23" s="30"/>
      <c r="E23" s="30"/>
      <c r="F23" s="30"/>
      <c r="G23" s="29"/>
      <c r="H23" s="29"/>
      <c r="I23" s="29"/>
      <c r="J23" s="29"/>
      <c r="K23" s="29"/>
      <c r="L23" s="29"/>
      <c r="M23" s="29"/>
      <c r="N23" s="29"/>
      <c r="S23">
        <f>SUM(C23:R23)</f>
        <v>0</v>
      </c>
    </row>
    <row r="24" spans="1:19" ht="15.5">
      <c r="A24" s="31"/>
      <c r="B24" s="32"/>
      <c r="C24" s="30"/>
      <c r="D24" s="30"/>
      <c r="E24" s="30"/>
      <c r="F24" s="30"/>
      <c r="G24" s="29"/>
      <c r="H24" s="29"/>
      <c r="I24" s="29"/>
      <c r="J24" s="29"/>
      <c r="K24" s="29"/>
      <c r="L24" s="29"/>
      <c r="M24" s="29"/>
      <c r="N24" s="29"/>
      <c r="S24">
        <f>SUM(C24:R24)</f>
        <v>0</v>
      </c>
    </row>
    <row r="25" spans="1:19" ht="15.5">
      <c r="A25" s="26"/>
      <c r="B25" s="26"/>
      <c r="C25" s="30"/>
      <c r="D25" s="30"/>
      <c r="E25" s="30"/>
      <c r="F25" s="30"/>
      <c r="G25" s="29"/>
      <c r="H25" s="29"/>
      <c r="I25" s="29"/>
      <c r="J25" s="29"/>
      <c r="K25" s="29"/>
      <c r="L25" s="29"/>
      <c r="M25" s="29"/>
      <c r="N25" s="29"/>
      <c r="S25">
        <f>SUM(C25:R25)</f>
        <v>0</v>
      </c>
    </row>
    <row r="26" spans="1:19" ht="15.5">
      <c r="A26" s="30"/>
      <c r="B26" s="30"/>
      <c r="C26" s="30"/>
      <c r="D26" s="30"/>
      <c r="E26" s="30"/>
      <c r="F26" s="30"/>
      <c r="G26" s="29"/>
      <c r="H26" s="29"/>
      <c r="I26" s="29"/>
      <c r="J26" s="29"/>
      <c r="K26" s="29"/>
      <c r="L26" s="29"/>
      <c r="M26" s="29"/>
      <c r="N26" s="29"/>
      <c r="S26">
        <f>SUM(C26:R26)</f>
        <v>0</v>
      </c>
    </row>
    <row r="27" spans="1:19" ht="15.5">
      <c r="A27" s="30"/>
      <c r="B27" s="30"/>
      <c r="C27" s="30"/>
      <c r="D27" s="30"/>
      <c r="E27" s="30"/>
      <c r="F27" s="30"/>
      <c r="G27" s="29"/>
      <c r="H27" s="29"/>
      <c r="I27" s="29"/>
      <c r="J27" s="29"/>
      <c r="K27" s="29"/>
      <c r="L27" s="29"/>
      <c r="M27" s="29"/>
      <c r="N27" s="29"/>
      <c r="S27">
        <f>SUM(C27:R27)</f>
        <v>0</v>
      </c>
    </row>
    <row r="28" spans="1:19" ht="15.5">
      <c r="A28" s="26"/>
      <c r="B28" s="26"/>
      <c r="C28" s="30"/>
      <c r="D28" s="30"/>
      <c r="E28" s="30"/>
      <c r="F28" s="30"/>
      <c r="G28" s="29"/>
      <c r="H28" s="29"/>
      <c r="I28" s="29"/>
      <c r="J28" s="29"/>
      <c r="K28" s="29"/>
      <c r="L28" s="29"/>
      <c r="M28" s="29"/>
      <c r="N28" s="29"/>
      <c r="S28">
        <f>SUM(C28:R28)</f>
        <v>0</v>
      </c>
    </row>
    <row r="29" spans="1:19" ht="15.5">
      <c r="A29" s="26"/>
      <c r="B29" s="26"/>
      <c r="C29" s="30"/>
      <c r="D29" s="30"/>
      <c r="E29" s="30"/>
      <c r="F29" s="30"/>
      <c r="G29" s="29"/>
      <c r="H29" s="29"/>
      <c r="I29" s="29"/>
      <c r="J29" s="29"/>
      <c r="K29" s="29"/>
      <c r="L29" s="29"/>
      <c r="M29" s="29"/>
      <c r="N29" s="29"/>
      <c r="S29">
        <f>SUM(C29:R29)</f>
        <v>0</v>
      </c>
    </row>
    <row r="30" spans="1:19" ht="15.5">
      <c r="A30" s="30"/>
      <c r="B30" s="30"/>
      <c r="C30" s="30"/>
      <c r="D30" s="30"/>
      <c r="E30" s="30"/>
      <c r="F30" s="30"/>
      <c r="G30" s="29"/>
      <c r="H30" s="29"/>
      <c r="I30" s="29"/>
      <c r="J30" s="29"/>
      <c r="K30" s="29"/>
      <c r="L30" s="29"/>
      <c r="M30" s="29"/>
      <c r="N30" s="29"/>
      <c r="S30">
        <f>SUM(C30:R30)</f>
        <v>0</v>
      </c>
    </row>
    <row r="31" spans="1:19" ht="15.5">
      <c r="A31" s="30"/>
      <c r="B31" s="30"/>
      <c r="C31" s="30"/>
      <c r="D31" s="30"/>
      <c r="E31" s="30"/>
      <c r="F31" s="30"/>
      <c r="G31" s="29"/>
      <c r="H31" s="29"/>
      <c r="I31" s="29"/>
      <c r="J31" s="29"/>
      <c r="K31" s="29"/>
      <c r="L31" s="29"/>
      <c r="M31" s="29"/>
      <c r="N31" s="29"/>
      <c r="S31">
        <f>SUM(C31:R31)</f>
        <v>0</v>
      </c>
    </row>
    <row r="32" spans="1:19" ht="15.5">
      <c r="A32" s="26"/>
      <c r="B32" s="26"/>
      <c r="C32" s="30"/>
      <c r="D32" s="30"/>
      <c r="E32" s="30"/>
      <c r="F32" s="30"/>
      <c r="G32" s="29"/>
      <c r="H32" s="29"/>
      <c r="I32" s="29"/>
      <c r="J32" s="29"/>
      <c r="K32" s="29"/>
      <c r="L32" s="29"/>
      <c r="M32" s="29"/>
      <c r="N32" s="29"/>
      <c r="S32">
        <f t="shared" ref="S30:S34" si="0">SUM(C32:R32)</f>
        <v>0</v>
      </c>
    </row>
    <row r="33" spans="1:19" ht="15.5">
      <c r="A33" s="26"/>
      <c r="B33" s="26"/>
      <c r="C33" s="30"/>
      <c r="D33" s="30"/>
      <c r="E33" s="30"/>
      <c r="F33" s="30"/>
      <c r="G33" s="29"/>
      <c r="H33" s="29"/>
      <c r="I33" s="29"/>
      <c r="J33" s="29"/>
      <c r="K33" s="29"/>
      <c r="L33" s="29"/>
      <c r="M33" s="29"/>
      <c r="N33" s="29"/>
      <c r="S33">
        <f t="shared" si="0"/>
        <v>0</v>
      </c>
    </row>
    <row r="34" spans="1:19" ht="15.5">
      <c r="A34" s="26"/>
      <c r="B34" s="2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S34">
        <f t="shared" si="0"/>
        <v>0</v>
      </c>
    </row>
    <row r="35" spans="1:19" ht="15.5">
      <c r="A35" s="26"/>
      <c r="B35" s="26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S35">
        <f t="shared" ref="S35:S66" si="1">SUM(C35:R35)</f>
        <v>0</v>
      </c>
    </row>
    <row r="36" spans="1:19" ht="15.5">
      <c r="A36" s="30"/>
      <c r="B36" s="30"/>
      <c r="C36" s="30"/>
      <c r="D36" s="30"/>
      <c r="E36" s="30"/>
      <c r="F36" s="30"/>
      <c r="G36" s="29"/>
      <c r="H36" s="29"/>
      <c r="I36" s="29"/>
      <c r="J36" s="29"/>
      <c r="K36" s="29"/>
      <c r="L36" s="29"/>
      <c r="M36" s="29"/>
      <c r="N36" s="29"/>
      <c r="S36">
        <f t="shared" si="1"/>
        <v>0</v>
      </c>
    </row>
    <row r="37" spans="1:19" ht="15.5">
      <c r="A37" s="26"/>
      <c r="B37" s="26"/>
      <c r="C37" s="30"/>
      <c r="D37" s="30"/>
      <c r="E37" s="30"/>
      <c r="F37" s="30"/>
      <c r="G37" s="29"/>
      <c r="H37" s="29"/>
      <c r="I37" s="29"/>
      <c r="J37" s="29"/>
      <c r="K37" s="29"/>
      <c r="L37" s="29"/>
      <c r="M37" s="29"/>
      <c r="N37" s="29"/>
      <c r="S37">
        <f t="shared" si="1"/>
        <v>0</v>
      </c>
    </row>
    <row r="38" spans="1:19" ht="15.5">
      <c r="A38" s="30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S38">
        <f t="shared" si="1"/>
        <v>0</v>
      </c>
    </row>
    <row r="39" spans="1:19">
      <c r="S39">
        <f t="shared" si="1"/>
        <v>0</v>
      </c>
    </row>
    <row r="40" spans="1:19">
      <c r="S40">
        <f t="shared" si="1"/>
        <v>0</v>
      </c>
    </row>
    <row r="41" spans="1:19">
      <c r="S41">
        <f t="shared" si="1"/>
        <v>0</v>
      </c>
    </row>
    <row r="42" spans="1:19">
      <c r="S42">
        <f t="shared" si="1"/>
        <v>0</v>
      </c>
    </row>
    <row r="43" spans="1:19">
      <c r="S43">
        <f t="shared" si="1"/>
        <v>0</v>
      </c>
    </row>
    <row r="44" spans="1:19">
      <c r="S44">
        <f t="shared" si="1"/>
        <v>0</v>
      </c>
    </row>
    <row r="45" spans="1:19">
      <c r="S45">
        <f t="shared" si="1"/>
        <v>0</v>
      </c>
    </row>
    <row r="46" spans="1:19">
      <c r="S46">
        <f t="shared" si="1"/>
        <v>0</v>
      </c>
    </row>
    <row r="47" spans="1:19">
      <c r="S47">
        <f t="shared" si="1"/>
        <v>0</v>
      </c>
    </row>
    <row r="48" spans="1:19">
      <c r="S48">
        <f t="shared" si="1"/>
        <v>0</v>
      </c>
    </row>
    <row r="49" spans="19:19">
      <c r="S49">
        <f t="shared" si="1"/>
        <v>0</v>
      </c>
    </row>
    <row r="50" spans="19:19">
      <c r="S50">
        <f t="shared" si="1"/>
        <v>0</v>
      </c>
    </row>
    <row r="51" spans="19:19">
      <c r="S51">
        <f t="shared" si="1"/>
        <v>0</v>
      </c>
    </row>
    <row r="52" spans="19:19">
      <c r="S52">
        <f t="shared" si="1"/>
        <v>0</v>
      </c>
    </row>
    <row r="53" spans="19:19">
      <c r="S53">
        <f t="shared" si="1"/>
        <v>0</v>
      </c>
    </row>
    <row r="54" spans="19:19">
      <c r="S54">
        <f t="shared" si="1"/>
        <v>0</v>
      </c>
    </row>
    <row r="55" spans="19:19">
      <c r="S55">
        <f t="shared" si="1"/>
        <v>0</v>
      </c>
    </row>
    <row r="56" spans="19:19">
      <c r="S56">
        <f t="shared" si="1"/>
        <v>0</v>
      </c>
    </row>
    <row r="57" spans="19:19">
      <c r="S57">
        <f t="shared" si="1"/>
        <v>0</v>
      </c>
    </row>
    <row r="58" spans="19:19">
      <c r="S58">
        <f t="shared" si="1"/>
        <v>0</v>
      </c>
    </row>
    <row r="59" spans="19:19">
      <c r="S59">
        <f t="shared" si="1"/>
        <v>0</v>
      </c>
    </row>
    <row r="60" spans="19:19">
      <c r="S60">
        <f t="shared" si="1"/>
        <v>0</v>
      </c>
    </row>
    <row r="61" spans="19:19">
      <c r="S61">
        <f t="shared" si="1"/>
        <v>0</v>
      </c>
    </row>
    <row r="62" spans="19:19">
      <c r="S62">
        <f t="shared" si="1"/>
        <v>0</v>
      </c>
    </row>
    <row r="63" spans="19:19">
      <c r="S63">
        <f t="shared" si="1"/>
        <v>0</v>
      </c>
    </row>
    <row r="64" spans="19:19">
      <c r="S64">
        <f t="shared" si="1"/>
        <v>0</v>
      </c>
    </row>
    <row r="65" spans="19:19">
      <c r="S65">
        <f t="shared" si="1"/>
        <v>0</v>
      </c>
    </row>
    <row r="66" spans="19:19">
      <c r="S66">
        <f t="shared" si="1"/>
        <v>0</v>
      </c>
    </row>
    <row r="67" spans="19:19">
      <c r="S67">
        <f t="shared" ref="S67:S68" si="2">SUM(C67:R67)</f>
        <v>0</v>
      </c>
    </row>
    <row r="68" spans="19:19">
      <c r="S68">
        <f t="shared" si="2"/>
        <v>0</v>
      </c>
    </row>
    <row r="69" spans="19:19">
      <c r="S69">
        <f t="shared" ref="S69:S79" si="3">SUM(C69:R69)</f>
        <v>0</v>
      </c>
    </row>
    <row r="70" spans="19:19">
      <c r="S70">
        <f t="shared" si="3"/>
        <v>0</v>
      </c>
    </row>
    <row r="71" spans="19:19">
      <c r="S71">
        <f t="shared" si="3"/>
        <v>0</v>
      </c>
    </row>
    <row r="72" spans="19:19">
      <c r="S72">
        <f t="shared" si="3"/>
        <v>0</v>
      </c>
    </row>
    <row r="73" spans="19:19">
      <c r="S73">
        <f t="shared" si="3"/>
        <v>0</v>
      </c>
    </row>
    <row r="74" spans="19:19">
      <c r="S74">
        <f t="shared" si="3"/>
        <v>0</v>
      </c>
    </row>
    <row r="75" spans="19:19">
      <c r="S75">
        <f t="shared" si="3"/>
        <v>0</v>
      </c>
    </row>
    <row r="76" spans="19:19">
      <c r="S76">
        <f t="shared" si="3"/>
        <v>0</v>
      </c>
    </row>
    <row r="77" spans="19:19">
      <c r="S77">
        <f t="shared" si="3"/>
        <v>0</v>
      </c>
    </row>
    <row r="78" spans="19:19">
      <c r="S78">
        <f t="shared" si="3"/>
        <v>0</v>
      </c>
    </row>
    <row r="79" spans="19:19">
      <c r="S79">
        <f t="shared" si="3"/>
        <v>0</v>
      </c>
    </row>
  </sheetData>
  <sortState xmlns:xlrd2="http://schemas.microsoft.com/office/spreadsheetml/2017/richdata2" ref="A3:S30">
    <sortCondition descending="1" ref="S3:S30"/>
  </sortState>
  <mergeCells count="1">
    <mergeCell ref="A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5E92-2DCB-4EB0-A9FC-6DF9D4516AE3}">
  <dimension ref="A1:S11"/>
  <sheetViews>
    <sheetView workbookViewId="0">
      <selection activeCell="K4" sqref="K4"/>
    </sheetView>
  </sheetViews>
  <sheetFormatPr defaultRowHeight="14"/>
  <cols>
    <col min="1" max="1" width="17.4140625" customWidth="1"/>
    <col min="13" max="13" width="10.5" customWidth="1"/>
    <col min="14" max="14" width="10.9140625" customWidth="1"/>
  </cols>
  <sheetData>
    <row r="1" spans="1:19" ht="1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5" t="s">
        <v>140</v>
      </c>
      <c r="B3" s="5" t="s">
        <v>37</v>
      </c>
      <c r="J3" s="7">
        <v>100</v>
      </c>
      <c r="K3" s="7">
        <v>100</v>
      </c>
      <c r="S3" s="7">
        <f>SUM(C3:R3)</f>
        <v>200</v>
      </c>
    </row>
    <row r="4" spans="1:19" s="7" customFormat="1">
      <c r="A4" s="7" t="s">
        <v>85</v>
      </c>
      <c r="B4" s="7" t="s">
        <v>4</v>
      </c>
      <c r="S4" s="7">
        <f>SUM(C4:R4)</f>
        <v>0</v>
      </c>
    </row>
    <row r="5" spans="1:19">
      <c r="S5">
        <f t="shared" ref="S5:S11" si="0">SUM(C5:R5)</f>
        <v>0</v>
      </c>
    </row>
    <row r="6" spans="1:19">
      <c r="S6">
        <f t="shared" si="0"/>
        <v>0</v>
      </c>
    </row>
    <row r="7" spans="1:19">
      <c r="S7">
        <f t="shared" si="0"/>
        <v>0</v>
      </c>
    </row>
    <row r="8" spans="1:19">
      <c r="S8">
        <f t="shared" si="0"/>
        <v>0</v>
      </c>
    </row>
    <row r="9" spans="1:19">
      <c r="S9">
        <f t="shared" si="0"/>
        <v>0</v>
      </c>
    </row>
    <row r="10" spans="1:19">
      <c r="S10">
        <f t="shared" si="0"/>
        <v>0</v>
      </c>
    </row>
    <row r="11" spans="1:19">
      <c r="S11">
        <f t="shared" si="0"/>
        <v>0</v>
      </c>
    </row>
  </sheetData>
  <sortState xmlns:xlrd2="http://schemas.microsoft.com/office/spreadsheetml/2017/richdata2" ref="A3:S4">
    <sortCondition descending="1" ref="S3:S4"/>
  </sortState>
  <mergeCells count="1"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2847-B896-49E9-9968-2B7DA3A7B464}">
  <dimension ref="A1:S53"/>
  <sheetViews>
    <sheetView topLeftCell="H1" workbookViewId="0">
      <selection activeCell="L14" sqref="L14"/>
    </sheetView>
  </sheetViews>
  <sheetFormatPr defaultRowHeight="14"/>
  <cols>
    <col min="1" max="1" width="13.1640625" customWidth="1"/>
    <col min="3" max="8" width="8.75" customWidth="1"/>
    <col min="9" max="12" width="8.6640625" customWidth="1"/>
    <col min="13" max="13" width="11.08203125" customWidth="1"/>
    <col min="14" max="14" width="11.33203125" customWidth="1"/>
  </cols>
  <sheetData>
    <row r="1" spans="1:19" ht="1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5" t="s">
        <v>54</v>
      </c>
      <c r="B3" s="5" t="s">
        <v>3</v>
      </c>
      <c r="C3" s="6">
        <v>80</v>
      </c>
      <c r="D3" s="6">
        <v>50</v>
      </c>
      <c r="E3" s="6">
        <v>100</v>
      </c>
      <c r="F3" s="6">
        <v>80</v>
      </c>
      <c r="G3" s="6">
        <v>60</v>
      </c>
      <c r="H3" s="6">
        <v>100</v>
      </c>
      <c r="I3" s="6">
        <v>60</v>
      </c>
      <c r="J3" s="6">
        <v>80</v>
      </c>
      <c r="L3" s="6">
        <v>20</v>
      </c>
      <c r="S3" s="7">
        <f>SUM(C3:R3)</f>
        <v>630</v>
      </c>
    </row>
    <row r="4" spans="1:19" s="7" customFormat="1" ht="15.5">
      <c r="A4" s="5" t="s">
        <v>57</v>
      </c>
      <c r="B4" s="5" t="s">
        <v>4</v>
      </c>
      <c r="C4" s="6">
        <v>50</v>
      </c>
      <c r="D4" s="6"/>
      <c r="E4" s="6">
        <v>80</v>
      </c>
      <c r="F4" s="6">
        <v>100</v>
      </c>
      <c r="H4" s="6">
        <v>90</v>
      </c>
      <c r="I4" s="6">
        <v>100</v>
      </c>
      <c r="K4" s="6">
        <v>80</v>
      </c>
      <c r="L4" s="6">
        <v>100</v>
      </c>
      <c r="S4" s="7">
        <f>SUM(C4:R4)</f>
        <v>600</v>
      </c>
    </row>
    <row r="5" spans="1:19" s="7" customFormat="1" ht="15.5">
      <c r="A5" s="5" t="s">
        <v>81</v>
      </c>
      <c r="B5" s="5" t="s">
        <v>3</v>
      </c>
      <c r="C5" s="6"/>
      <c r="D5" s="6">
        <v>90</v>
      </c>
      <c r="E5" s="6">
        <v>90</v>
      </c>
      <c r="F5" s="6">
        <v>50</v>
      </c>
      <c r="H5" s="6">
        <v>75</v>
      </c>
      <c r="L5" s="7">
        <v>80</v>
      </c>
      <c r="M5" s="42">
        <v>100</v>
      </c>
      <c r="N5" s="42">
        <v>100</v>
      </c>
      <c r="S5" s="7">
        <f>SUM(C5:R5)</f>
        <v>585</v>
      </c>
    </row>
    <row r="6" spans="1:19" s="7" customFormat="1" ht="15.5">
      <c r="A6" s="5" t="s">
        <v>52</v>
      </c>
      <c r="B6" s="5" t="s">
        <v>4</v>
      </c>
      <c r="C6" s="6">
        <v>100</v>
      </c>
      <c r="D6" s="6"/>
      <c r="E6" s="6"/>
      <c r="F6" s="6">
        <v>40</v>
      </c>
      <c r="G6" s="7">
        <v>100</v>
      </c>
      <c r="J6" s="7">
        <v>70</v>
      </c>
      <c r="M6" s="42">
        <v>60</v>
      </c>
      <c r="N6" s="42">
        <v>90</v>
      </c>
      <c r="S6" s="7">
        <f>SUM(C6:R6)</f>
        <v>460</v>
      </c>
    </row>
    <row r="7" spans="1:19" s="7" customFormat="1" ht="15.5">
      <c r="A7" s="5" t="s">
        <v>113</v>
      </c>
      <c r="B7" s="5" t="s">
        <v>5</v>
      </c>
      <c r="H7" s="7">
        <v>50</v>
      </c>
      <c r="I7" s="7">
        <v>50</v>
      </c>
      <c r="J7" s="7">
        <v>100</v>
      </c>
      <c r="L7" s="7">
        <v>90</v>
      </c>
      <c r="M7" s="42">
        <v>70</v>
      </c>
      <c r="N7" s="42">
        <v>70</v>
      </c>
      <c r="S7" s="7">
        <f>SUM(C7:R7)</f>
        <v>430</v>
      </c>
    </row>
    <row r="8" spans="1:19" s="7" customFormat="1" ht="15.5">
      <c r="A8" s="5" t="s">
        <v>61</v>
      </c>
      <c r="B8" s="5" t="s">
        <v>3</v>
      </c>
      <c r="C8" s="6"/>
      <c r="D8" s="6">
        <v>70</v>
      </c>
      <c r="E8" s="6"/>
      <c r="F8" s="6"/>
      <c r="G8" s="7">
        <v>90</v>
      </c>
      <c r="H8" s="7">
        <v>75</v>
      </c>
      <c r="K8" s="7">
        <v>60</v>
      </c>
      <c r="M8" s="42">
        <v>45</v>
      </c>
      <c r="N8" s="42">
        <v>60</v>
      </c>
      <c r="S8" s="7">
        <f>SUM(C8:R8)</f>
        <v>400</v>
      </c>
    </row>
    <row r="9" spans="1:19" s="7" customFormat="1" ht="15.5">
      <c r="A9" s="5" t="s">
        <v>56</v>
      </c>
      <c r="B9" s="5" t="s">
        <v>28</v>
      </c>
      <c r="C9" s="6">
        <v>60</v>
      </c>
      <c r="D9" s="6">
        <v>100</v>
      </c>
      <c r="E9" s="6"/>
      <c r="F9" s="6"/>
      <c r="K9" s="7">
        <v>90</v>
      </c>
      <c r="M9" s="42">
        <v>45</v>
      </c>
      <c r="N9" s="42">
        <v>40</v>
      </c>
      <c r="S9" s="7">
        <f>SUM(C9:R9)</f>
        <v>335</v>
      </c>
    </row>
    <row r="10" spans="1:19" s="7" customFormat="1" ht="15.5">
      <c r="A10" s="5" t="s">
        <v>83</v>
      </c>
      <c r="B10" s="5" t="s">
        <v>5</v>
      </c>
      <c r="C10" s="6"/>
      <c r="D10" s="6">
        <v>40</v>
      </c>
      <c r="E10" s="6"/>
      <c r="F10" s="6"/>
      <c r="G10" s="7">
        <v>50</v>
      </c>
      <c r="I10" s="7">
        <v>80</v>
      </c>
      <c r="L10" s="7">
        <v>60</v>
      </c>
      <c r="N10" s="7">
        <v>50</v>
      </c>
      <c r="S10" s="7">
        <f>SUM(C10:R10)</f>
        <v>280</v>
      </c>
    </row>
    <row r="11" spans="1:19" s="7" customFormat="1" ht="15.5">
      <c r="A11" s="5" t="s">
        <v>53</v>
      </c>
      <c r="B11" s="5" t="s">
        <v>5</v>
      </c>
      <c r="C11" s="6">
        <v>90</v>
      </c>
      <c r="D11" s="6"/>
      <c r="E11" s="6">
        <v>65</v>
      </c>
      <c r="F11" s="6"/>
      <c r="G11" s="7">
        <v>70</v>
      </c>
      <c r="M11" s="42">
        <v>20</v>
      </c>
      <c r="N11" s="42">
        <v>30</v>
      </c>
      <c r="S11" s="7">
        <f>SUM(C11:R11)</f>
        <v>275</v>
      </c>
    </row>
    <row r="12" spans="1:19" s="7" customFormat="1" ht="15.5">
      <c r="A12" s="5" t="s">
        <v>108</v>
      </c>
      <c r="B12" s="5" t="s">
        <v>3</v>
      </c>
      <c r="C12" s="6"/>
      <c r="D12" s="6"/>
      <c r="E12" s="6">
        <v>65</v>
      </c>
      <c r="F12" s="6">
        <v>90</v>
      </c>
      <c r="K12" s="7">
        <v>10</v>
      </c>
      <c r="M12" s="7">
        <v>90</v>
      </c>
      <c r="S12" s="7">
        <f>SUM(C12:R12)</f>
        <v>255</v>
      </c>
    </row>
    <row r="13" spans="1:19" s="7" customFormat="1" ht="15.5">
      <c r="A13" s="8" t="s">
        <v>82</v>
      </c>
      <c r="B13" s="8" t="s">
        <v>28</v>
      </c>
      <c r="C13" s="6"/>
      <c r="D13" s="6">
        <v>80</v>
      </c>
      <c r="E13" s="6"/>
      <c r="F13" s="6"/>
      <c r="K13" s="7">
        <v>70</v>
      </c>
      <c r="L13" s="7">
        <v>70</v>
      </c>
      <c r="S13" s="7">
        <f>SUM(C13:R13)</f>
        <v>220</v>
      </c>
    </row>
    <row r="14" spans="1:19" s="7" customFormat="1" ht="15.5">
      <c r="A14" s="5" t="s">
        <v>112</v>
      </c>
      <c r="B14" s="5" t="s">
        <v>5</v>
      </c>
      <c r="C14" s="6"/>
      <c r="D14" s="6"/>
      <c r="E14" s="6"/>
      <c r="F14" s="6"/>
      <c r="I14" s="7">
        <v>90</v>
      </c>
      <c r="K14" s="7">
        <v>100</v>
      </c>
      <c r="L14" s="7">
        <v>10</v>
      </c>
      <c r="N14" s="7">
        <v>10</v>
      </c>
      <c r="S14" s="7">
        <f>SUM(C14:R14)</f>
        <v>210</v>
      </c>
    </row>
    <row r="15" spans="1:19" s="7" customFormat="1" ht="15.5">
      <c r="A15" s="5" t="s">
        <v>72</v>
      </c>
      <c r="B15" s="5" t="s">
        <v>4</v>
      </c>
      <c r="C15" s="6"/>
      <c r="D15" s="6"/>
      <c r="E15" s="6"/>
      <c r="F15" s="6">
        <v>70</v>
      </c>
      <c r="I15" s="7">
        <v>70</v>
      </c>
      <c r="K15" s="7">
        <v>30</v>
      </c>
      <c r="L15" s="7">
        <v>30</v>
      </c>
      <c r="M15" s="7">
        <v>10</v>
      </c>
      <c r="S15" s="7">
        <f>SUM(C15:R15)</f>
        <v>210</v>
      </c>
    </row>
    <row r="16" spans="1:19" ht="15.5">
      <c r="A16" s="2" t="s">
        <v>129</v>
      </c>
      <c r="B16" s="2" t="s">
        <v>3</v>
      </c>
      <c r="H16">
        <v>60</v>
      </c>
      <c r="K16">
        <v>50</v>
      </c>
      <c r="L16">
        <v>40</v>
      </c>
      <c r="M16">
        <v>30</v>
      </c>
      <c r="S16">
        <f>SUM(C16:R16)</f>
        <v>180</v>
      </c>
    </row>
    <row r="17" spans="1:19" ht="15.5">
      <c r="A17" s="2" t="s">
        <v>58</v>
      </c>
      <c r="B17" s="2" t="s">
        <v>5</v>
      </c>
      <c r="C17" s="3">
        <v>40</v>
      </c>
      <c r="D17" s="3"/>
      <c r="E17" s="3"/>
      <c r="F17" s="3">
        <v>60</v>
      </c>
      <c r="H17">
        <v>40</v>
      </c>
      <c r="K17">
        <v>20</v>
      </c>
      <c r="S17">
        <f>SUM(C17:R17)</f>
        <v>160</v>
      </c>
    </row>
    <row r="18" spans="1:19" ht="15.5">
      <c r="A18" s="2" t="s">
        <v>55</v>
      </c>
      <c r="B18" s="2" t="s">
        <v>4</v>
      </c>
      <c r="C18" s="3">
        <v>70</v>
      </c>
      <c r="D18" s="3">
        <v>60</v>
      </c>
      <c r="E18" s="3"/>
      <c r="F18" s="3"/>
      <c r="S18">
        <f>SUM(C18:R18)</f>
        <v>130</v>
      </c>
    </row>
    <row r="19" spans="1:19" ht="15.5">
      <c r="A19" s="2" t="s">
        <v>131</v>
      </c>
      <c r="B19" s="2" t="s">
        <v>4</v>
      </c>
      <c r="J19">
        <v>60</v>
      </c>
      <c r="L19">
        <v>50</v>
      </c>
      <c r="N19">
        <v>20</v>
      </c>
      <c r="S19">
        <f>SUM(C19:R19)</f>
        <v>130</v>
      </c>
    </row>
    <row r="20" spans="1:19" ht="15.5">
      <c r="A20" s="2" t="s">
        <v>86</v>
      </c>
      <c r="B20" s="2" t="s">
        <v>33</v>
      </c>
      <c r="J20">
        <v>50</v>
      </c>
      <c r="N20">
        <v>80</v>
      </c>
      <c r="S20">
        <f>SUM(C20:R20)</f>
        <v>130</v>
      </c>
    </row>
    <row r="21" spans="1:19" ht="15.5">
      <c r="A21" s="2" t="s">
        <v>122</v>
      </c>
      <c r="B21" s="2" t="s">
        <v>3</v>
      </c>
      <c r="C21" s="3"/>
      <c r="D21" s="3"/>
      <c r="E21" s="3"/>
      <c r="F21" s="3"/>
      <c r="I21">
        <v>40</v>
      </c>
      <c r="J21">
        <v>90</v>
      </c>
      <c r="S21">
        <f>SUM(C21:R21)</f>
        <v>130</v>
      </c>
    </row>
    <row r="22" spans="1:19" ht="15.5">
      <c r="A22" s="4" t="s">
        <v>121</v>
      </c>
      <c r="B22" s="4" t="s">
        <v>28</v>
      </c>
      <c r="C22" s="3"/>
      <c r="D22" s="3"/>
      <c r="E22" s="3"/>
      <c r="F22" s="3"/>
      <c r="G22">
        <v>40</v>
      </c>
      <c r="M22">
        <v>80</v>
      </c>
      <c r="S22">
        <f>SUM(C22:R22)</f>
        <v>120</v>
      </c>
    </row>
    <row r="23" spans="1:19" ht="15.5">
      <c r="A23" s="2" t="s">
        <v>120</v>
      </c>
      <c r="B23" s="2" t="s">
        <v>4</v>
      </c>
      <c r="C23" s="3"/>
      <c r="D23" s="3"/>
      <c r="E23" s="3"/>
      <c r="F23" s="3"/>
      <c r="G23">
        <v>80</v>
      </c>
      <c r="S23">
        <f>SUM(C23:R23)</f>
        <v>80</v>
      </c>
    </row>
    <row r="24" spans="1:19" ht="15.5">
      <c r="A24" s="2" t="s">
        <v>145</v>
      </c>
      <c r="B24" s="2" t="s">
        <v>4</v>
      </c>
      <c r="C24" s="3"/>
      <c r="D24" s="3"/>
      <c r="E24" s="3"/>
      <c r="F24" s="3"/>
      <c r="K24">
        <v>40</v>
      </c>
      <c r="S24">
        <f>SUM(C24:R24)</f>
        <v>40</v>
      </c>
    </row>
    <row r="25" spans="1:19" ht="15.5">
      <c r="A25" s="2" t="s">
        <v>59</v>
      </c>
      <c r="B25" s="2" t="s">
        <v>3</v>
      </c>
      <c r="C25" s="3">
        <v>30</v>
      </c>
      <c r="D25" s="3"/>
      <c r="E25" s="3"/>
      <c r="F25" s="3"/>
      <c r="S25">
        <f>SUM(C25:R25)</f>
        <v>30</v>
      </c>
    </row>
    <row r="26" spans="1:19" ht="15.5">
      <c r="A26" s="26"/>
      <c r="B26" s="26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S26">
        <f>SUM(C26:R26)</f>
        <v>0</v>
      </c>
    </row>
    <row r="27" spans="1:19" ht="15.5">
      <c r="A27" s="26"/>
      <c r="B27" s="26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S27">
        <f>SUM(C27:R27)</f>
        <v>0</v>
      </c>
    </row>
    <row r="28" spans="1:19" ht="15.5">
      <c r="A28" s="26"/>
      <c r="B28" s="26"/>
      <c r="C28" s="30"/>
      <c r="D28" s="30"/>
      <c r="E28" s="30"/>
      <c r="F28" s="30"/>
      <c r="G28" s="29"/>
      <c r="H28" s="29"/>
      <c r="I28" s="29"/>
      <c r="J28" s="29"/>
      <c r="K28" s="29"/>
      <c r="L28" s="29"/>
      <c r="M28" s="29"/>
      <c r="N28" s="29"/>
      <c r="S28">
        <f>SUM(C28:R28)</f>
        <v>0</v>
      </c>
    </row>
    <row r="29" spans="1:19" ht="15.5">
      <c r="A29" s="26"/>
      <c r="B29" s="26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S29">
        <f>SUM(C29:R29)</f>
        <v>0</v>
      </c>
    </row>
    <row r="30" spans="1:19" ht="15.5">
      <c r="A30" s="32"/>
      <c r="B30" s="32"/>
      <c r="C30" s="30"/>
      <c r="D30" s="30"/>
      <c r="E30" s="30"/>
      <c r="F30" s="30"/>
      <c r="G30" s="29"/>
      <c r="H30" s="29"/>
      <c r="I30" s="29"/>
      <c r="J30" s="29"/>
      <c r="K30" s="29"/>
      <c r="L30" s="29"/>
      <c r="M30" s="29"/>
      <c r="N30" s="29"/>
      <c r="S30">
        <f>SUM(C30:R30)</f>
        <v>0</v>
      </c>
    </row>
    <row r="31" spans="1:19" ht="15.5">
      <c r="A31" s="26"/>
      <c r="B31" s="2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S31">
        <f>SUM(C31:R31)</f>
        <v>0</v>
      </c>
    </row>
    <row r="32" spans="1:19" ht="15.5">
      <c r="A32" s="30"/>
      <c r="B32" s="30"/>
      <c r="C32" s="30"/>
      <c r="D32" s="30"/>
      <c r="E32" s="30"/>
      <c r="F32" s="30"/>
      <c r="G32" s="29"/>
      <c r="H32" s="29"/>
      <c r="I32" s="29"/>
      <c r="J32" s="29"/>
      <c r="K32" s="29"/>
      <c r="L32" s="29"/>
      <c r="M32" s="29"/>
      <c r="N32" s="29"/>
      <c r="S32">
        <f>SUM(C32:R32)</f>
        <v>0</v>
      </c>
    </row>
    <row r="33" spans="1:19" ht="15.5">
      <c r="A33" s="26"/>
      <c r="B33" s="26"/>
      <c r="C33" s="30"/>
      <c r="D33" s="30"/>
      <c r="E33" s="30"/>
      <c r="F33" s="30"/>
      <c r="G33" s="29"/>
      <c r="H33" s="29"/>
      <c r="I33" s="29"/>
      <c r="J33" s="29"/>
      <c r="K33" s="29"/>
      <c r="L33" s="29"/>
      <c r="M33" s="29"/>
      <c r="N33" s="29"/>
      <c r="S33">
        <f>SUM(C33:R33)</f>
        <v>0</v>
      </c>
    </row>
    <row r="34" spans="1:19" ht="15.5">
      <c r="A34" s="30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S34">
        <f>SUM(C34:R34)</f>
        <v>0</v>
      </c>
    </row>
    <row r="35" spans="1:19" ht="15.5">
      <c r="A35" s="26"/>
      <c r="B35" s="26"/>
      <c r="C35" s="30"/>
      <c r="D35" s="30"/>
      <c r="E35" s="30"/>
      <c r="F35" s="30"/>
      <c r="G35" s="29"/>
      <c r="H35" s="29"/>
      <c r="I35" s="29"/>
      <c r="J35" s="29"/>
      <c r="K35" s="29"/>
      <c r="L35" s="29"/>
      <c r="M35" s="29"/>
      <c r="N35" s="29"/>
      <c r="S35">
        <f>SUM(C35:R35)</f>
        <v>0</v>
      </c>
    </row>
    <row r="36" spans="1:19" ht="15.5">
      <c r="A36" s="32"/>
      <c r="B36" s="32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S36">
        <f>SUM(C36:R36)</f>
        <v>0</v>
      </c>
    </row>
    <row r="37" spans="1:19" ht="15.5">
      <c r="A37" s="30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S37">
        <f>SUM(C37:R37)</f>
        <v>0</v>
      </c>
    </row>
    <row r="38" spans="1:19" ht="15.5">
      <c r="A38" s="30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S38">
        <f>SUM(C38:R38)</f>
        <v>0</v>
      </c>
    </row>
    <row r="39" spans="1:19" ht="15.5">
      <c r="A39" s="26"/>
      <c r="B39" s="26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S39">
        <f>SUM(C39:R39)</f>
        <v>0</v>
      </c>
    </row>
    <row r="40" spans="1:19" ht="15.5">
      <c r="A40" s="26"/>
      <c r="B40" s="2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S40">
        <f t="shared" ref="S3:S44" si="0">SUM(C40:R40)</f>
        <v>0</v>
      </c>
    </row>
    <row r="41" spans="1:19" ht="15.5">
      <c r="A41" s="26"/>
      <c r="B41" s="26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S41">
        <f t="shared" si="0"/>
        <v>0</v>
      </c>
    </row>
    <row r="42" spans="1:19" ht="15.5">
      <c r="A42" s="32"/>
      <c r="B42" s="32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S42">
        <f t="shared" si="0"/>
        <v>0</v>
      </c>
    </row>
    <row r="43" spans="1:19" ht="15.5">
      <c r="A43" s="30"/>
      <c r="B43" s="3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S43">
        <f t="shared" si="0"/>
        <v>0</v>
      </c>
    </row>
    <row r="44" spans="1:19" ht="15.5">
      <c r="A44" s="30"/>
      <c r="B44" s="30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S44">
        <f t="shared" si="0"/>
        <v>0</v>
      </c>
    </row>
    <row r="45" spans="1:19" ht="15.5">
      <c r="A45" s="26"/>
      <c r="B45" s="26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S45">
        <f t="shared" ref="S45:S53" si="1">SUM(C45:R45)</f>
        <v>0</v>
      </c>
    </row>
    <row r="46" spans="1:19">
      <c r="S46">
        <f t="shared" si="1"/>
        <v>0</v>
      </c>
    </row>
    <row r="47" spans="1:19">
      <c r="S47">
        <f t="shared" si="1"/>
        <v>0</v>
      </c>
    </row>
    <row r="48" spans="1:19">
      <c r="S48">
        <f t="shared" si="1"/>
        <v>0</v>
      </c>
    </row>
    <row r="49" spans="19:19">
      <c r="S49">
        <f t="shared" si="1"/>
        <v>0</v>
      </c>
    </row>
    <row r="50" spans="19:19">
      <c r="S50">
        <f t="shared" si="1"/>
        <v>0</v>
      </c>
    </row>
    <row r="51" spans="19:19">
      <c r="S51">
        <f t="shared" si="1"/>
        <v>0</v>
      </c>
    </row>
    <row r="52" spans="19:19">
      <c r="S52">
        <f t="shared" si="1"/>
        <v>0</v>
      </c>
    </row>
    <row r="53" spans="19:19">
      <c r="S53">
        <f t="shared" si="1"/>
        <v>0</v>
      </c>
    </row>
  </sheetData>
  <sortState xmlns:xlrd2="http://schemas.microsoft.com/office/spreadsheetml/2017/richdata2" ref="A3:S39">
    <sortCondition descending="1" ref="S3:S39"/>
  </sortState>
  <mergeCells count="1">
    <mergeCell ref="A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57D5-D63C-4808-A7CB-53637DED6567}">
  <dimension ref="A1:S29"/>
  <sheetViews>
    <sheetView workbookViewId="0">
      <selection activeCell="H16" sqref="H16"/>
    </sheetView>
  </sheetViews>
  <sheetFormatPr defaultRowHeight="14"/>
  <cols>
    <col min="1" max="1" width="13.75" customWidth="1"/>
    <col min="3" max="8" width="8.75" customWidth="1"/>
    <col min="9" max="12" width="8.6640625" customWidth="1"/>
    <col min="13" max="13" width="10.9140625" customWidth="1"/>
    <col min="14" max="14" width="10.1640625" customWidth="1"/>
  </cols>
  <sheetData>
    <row r="1" spans="1:19" ht="15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5" t="s">
        <v>54</v>
      </c>
      <c r="B3" s="5" t="s">
        <v>3</v>
      </c>
      <c r="C3" s="6"/>
      <c r="D3" s="6">
        <v>90</v>
      </c>
      <c r="E3" s="6"/>
      <c r="F3" s="6">
        <v>90</v>
      </c>
      <c r="G3" s="6">
        <v>90</v>
      </c>
      <c r="H3" s="6">
        <v>90</v>
      </c>
      <c r="I3" s="6">
        <v>70</v>
      </c>
      <c r="J3" s="6">
        <v>90</v>
      </c>
      <c r="K3" s="6">
        <v>60</v>
      </c>
      <c r="L3" s="6">
        <v>70</v>
      </c>
      <c r="M3" s="6"/>
      <c r="N3" s="6">
        <v>100</v>
      </c>
      <c r="O3" s="6"/>
      <c r="P3" s="6"/>
      <c r="Q3" s="6"/>
      <c r="R3" s="6"/>
      <c r="S3" s="6">
        <f>SUM(C3:R3)</f>
        <v>750</v>
      </c>
    </row>
    <row r="4" spans="1:19" s="7" customFormat="1" ht="15.5">
      <c r="A4" s="5" t="s">
        <v>87</v>
      </c>
      <c r="B4" s="5" t="s">
        <v>5</v>
      </c>
      <c r="C4" s="6"/>
      <c r="D4" s="6">
        <v>70</v>
      </c>
      <c r="E4" s="6"/>
      <c r="F4" s="6"/>
      <c r="G4" s="6">
        <v>60</v>
      </c>
      <c r="H4" s="6"/>
      <c r="I4" s="6">
        <v>80</v>
      </c>
      <c r="J4" s="6">
        <v>40</v>
      </c>
      <c r="K4" s="6">
        <v>100</v>
      </c>
      <c r="L4" s="6">
        <v>100</v>
      </c>
      <c r="M4" s="6">
        <v>90</v>
      </c>
      <c r="N4" s="6"/>
      <c r="O4" s="6"/>
      <c r="P4" s="6"/>
      <c r="Q4" s="6"/>
      <c r="R4" s="6"/>
      <c r="S4" s="6">
        <f>SUM(C4:R4)</f>
        <v>540</v>
      </c>
    </row>
    <row r="5" spans="1:19" s="7" customFormat="1" ht="15.5">
      <c r="A5" s="5" t="s">
        <v>60</v>
      </c>
      <c r="B5" s="5" t="s">
        <v>3</v>
      </c>
      <c r="C5" s="6">
        <v>95</v>
      </c>
      <c r="D5" s="6"/>
      <c r="E5" s="6"/>
      <c r="F5" s="6"/>
      <c r="G5" s="6">
        <v>50</v>
      </c>
      <c r="H5" s="6">
        <v>80</v>
      </c>
      <c r="J5" s="7">
        <v>100</v>
      </c>
      <c r="K5" s="6">
        <v>80</v>
      </c>
      <c r="L5" s="6">
        <v>60</v>
      </c>
      <c r="S5" s="7">
        <f>SUM(C5:R5)</f>
        <v>465</v>
      </c>
    </row>
    <row r="6" spans="1:19" s="7" customFormat="1" ht="15.5">
      <c r="A6" s="5" t="s">
        <v>61</v>
      </c>
      <c r="B6" s="5" t="s">
        <v>3</v>
      </c>
      <c r="C6" s="6">
        <v>80</v>
      </c>
      <c r="D6" s="6">
        <v>60</v>
      </c>
      <c r="E6" s="6"/>
      <c r="F6" s="6"/>
      <c r="G6" s="6">
        <v>70</v>
      </c>
      <c r="H6" s="6">
        <v>60</v>
      </c>
      <c r="I6" s="6">
        <v>90</v>
      </c>
      <c r="J6" s="6"/>
      <c r="K6" s="6"/>
      <c r="L6" s="6"/>
      <c r="M6" s="6"/>
      <c r="N6" s="6">
        <v>70</v>
      </c>
      <c r="O6" s="6"/>
      <c r="P6" s="6"/>
      <c r="Q6" s="6"/>
      <c r="R6" s="6"/>
      <c r="S6" s="6">
        <f>SUM(C6:R6)</f>
        <v>430</v>
      </c>
    </row>
    <row r="7" spans="1:19" s="7" customFormat="1" ht="15.5">
      <c r="A7" s="5" t="s">
        <v>143</v>
      </c>
      <c r="B7" s="5" t="s">
        <v>33</v>
      </c>
      <c r="C7" s="6"/>
      <c r="D7" s="6"/>
      <c r="E7" s="6"/>
      <c r="F7" s="6"/>
      <c r="G7" s="7">
        <v>100</v>
      </c>
      <c r="H7" s="7">
        <v>50</v>
      </c>
      <c r="I7" s="6"/>
      <c r="J7" s="6">
        <v>60</v>
      </c>
      <c r="K7" s="6">
        <v>50</v>
      </c>
      <c r="L7" s="6">
        <v>80</v>
      </c>
      <c r="N7" s="6">
        <v>80</v>
      </c>
      <c r="S7" s="7">
        <f>SUM(C7:R7)</f>
        <v>420</v>
      </c>
    </row>
    <row r="8" spans="1:19" s="7" customFormat="1" ht="15.5">
      <c r="A8" s="5" t="s">
        <v>86</v>
      </c>
      <c r="B8" s="5" t="s">
        <v>33</v>
      </c>
      <c r="C8" s="6"/>
      <c r="D8" s="6">
        <v>80</v>
      </c>
      <c r="E8" s="6"/>
      <c r="F8" s="6">
        <v>100</v>
      </c>
      <c r="G8" s="6"/>
      <c r="H8" s="6"/>
      <c r="I8" s="6">
        <v>100</v>
      </c>
      <c r="J8" s="6"/>
      <c r="K8" s="6">
        <v>70</v>
      </c>
      <c r="L8" s="6"/>
      <c r="S8" s="7">
        <f>SUM(C8:R8)</f>
        <v>350</v>
      </c>
    </row>
    <row r="9" spans="1:19" s="7" customFormat="1" ht="15.5">
      <c r="A9" s="5" t="s">
        <v>81</v>
      </c>
      <c r="B9" s="5" t="s">
        <v>3</v>
      </c>
      <c r="G9" s="7">
        <v>80</v>
      </c>
      <c r="J9" s="7">
        <v>70</v>
      </c>
      <c r="L9" s="7">
        <v>90</v>
      </c>
      <c r="N9" s="7">
        <v>90</v>
      </c>
      <c r="S9" s="7">
        <f>SUM(C9:R9)</f>
        <v>330</v>
      </c>
    </row>
    <row r="10" spans="1:19" s="7" customFormat="1" ht="15.5">
      <c r="A10" s="8" t="s">
        <v>82</v>
      </c>
      <c r="B10" s="8" t="s">
        <v>28</v>
      </c>
      <c r="C10" s="6"/>
      <c r="D10" s="6">
        <v>100</v>
      </c>
      <c r="E10" s="6"/>
      <c r="F10" s="6"/>
      <c r="G10" s="6"/>
      <c r="H10" s="6"/>
      <c r="I10" s="7">
        <v>60</v>
      </c>
      <c r="J10" s="7">
        <v>30</v>
      </c>
      <c r="M10" s="7">
        <v>100</v>
      </c>
      <c r="S10" s="7">
        <f>SUM(C10:R10)</f>
        <v>290</v>
      </c>
    </row>
    <row r="11" spans="1:19" s="7" customFormat="1" ht="15.5">
      <c r="A11" s="5" t="s">
        <v>88</v>
      </c>
      <c r="B11" s="5" t="s">
        <v>33</v>
      </c>
      <c r="C11" s="6">
        <v>95</v>
      </c>
      <c r="D11" s="6"/>
      <c r="E11" s="6"/>
      <c r="F11" s="6">
        <v>80</v>
      </c>
      <c r="G11" s="6">
        <v>40</v>
      </c>
      <c r="H11" s="6">
        <v>70</v>
      </c>
      <c r="I11" s="6"/>
      <c r="J11" s="6"/>
      <c r="S11" s="7">
        <f>SUM(C11:R11)</f>
        <v>285</v>
      </c>
    </row>
    <row r="12" spans="1:19" s="7" customFormat="1" ht="15.5">
      <c r="A12" s="5" t="s">
        <v>137</v>
      </c>
      <c r="B12" s="5" t="s">
        <v>4</v>
      </c>
      <c r="I12" s="6">
        <v>50</v>
      </c>
      <c r="J12" s="7">
        <v>80</v>
      </c>
      <c r="K12" s="6">
        <v>90</v>
      </c>
      <c r="L12" s="6">
        <v>50</v>
      </c>
      <c r="S12" s="7">
        <f>SUM(C12:R12)</f>
        <v>270</v>
      </c>
    </row>
    <row r="13" spans="1:19" s="7" customFormat="1" ht="15.5">
      <c r="A13" s="5" t="s">
        <v>69</v>
      </c>
      <c r="B13" s="5" t="s">
        <v>3</v>
      </c>
      <c r="C13" s="6"/>
      <c r="D13" s="6">
        <v>50</v>
      </c>
      <c r="E13" s="6"/>
      <c r="F13" s="6"/>
      <c r="G13" s="6"/>
      <c r="H13" s="6">
        <v>100</v>
      </c>
      <c r="K13" s="6">
        <v>40</v>
      </c>
      <c r="L13" s="6">
        <v>40</v>
      </c>
      <c r="M13" s="6"/>
      <c r="N13" s="6"/>
      <c r="O13" s="6"/>
      <c r="P13" s="6"/>
      <c r="Q13" s="6"/>
      <c r="R13" s="6"/>
      <c r="S13" s="6">
        <f>SUM(C13:R13)</f>
        <v>230</v>
      </c>
    </row>
    <row r="14" spans="1:19" s="7" customFormat="1" ht="15.5">
      <c r="A14" s="5" t="s">
        <v>152</v>
      </c>
      <c r="B14" s="5" t="s">
        <v>4</v>
      </c>
      <c r="L14" s="7">
        <v>30</v>
      </c>
      <c r="M14" s="6">
        <v>80</v>
      </c>
      <c r="N14" s="6"/>
      <c r="O14" s="6"/>
      <c r="P14" s="6"/>
      <c r="Q14" s="6"/>
      <c r="R14" s="6"/>
      <c r="S14" s="6">
        <f>SUM(C14:R14)</f>
        <v>110</v>
      </c>
    </row>
    <row r="15" spans="1:19" ht="15.5">
      <c r="A15" s="34" t="s">
        <v>53</v>
      </c>
      <c r="B15" s="34" t="s">
        <v>5</v>
      </c>
      <c r="C15" s="36"/>
      <c r="D15" s="36"/>
      <c r="E15" s="36"/>
      <c r="F15" s="36"/>
      <c r="G15" s="36"/>
      <c r="H15" s="36"/>
      <c r="I15" s="36"/>
      <c r="J15" s="36">
        <v>50</v>
      </c>
      <c r="K15" s="36"/>
      <c r="L15" s="36"/>
      <c r="M15" s="35"/>
      <c r="N15" s="35"/>
      <c r="O15" s="35"/>
      <c r="P15" s="35"/>
      <c r="Q15" s="35"/>
      <c r="R15" s="35"/>
      <c r="S15" s="35">
        <f>SUM(C15:R15)</f>
        <v>50</v>
      </c>
    </row>
    <row r="16" spans="1:19" ht="15.5">
      <c r="A16" s="30"/>
      <c r="B16" s="30"/>
      <c r="C16" s="29"/>
      <c r="D16" s="29"/>
      <c r="E16" s="29"/>
      <c r="F16" s="29"/>
      <c r="G16" s="29"/>
      <c r="H16" s="29"/>
      <c r="I16" s="29"/>
      <c r="J16" s="29"/>
      <c r="K16" s="30"/>
      <c r="L16" s="29"/>
      <c r="M16" s="29"/>
      <c r="N16" s="29"/>
      <c r="S16">
        <f>SUM(C16:R16)</f>
        <v>0</v>
      </c>
    </row>
    <row r="17" spans="1:19" ht="15.5">
      <c r="A17" s="32"/>
      <c r="B17" s="32"/>
      <c r="C17" s="29"/>
      <c r="D17" s="29"/>
      <c r="E17" s="29"/>
      <c r="F17" s="29"/>
      <c r="G17" s="29"/>
      <c r="H17" s="29"/>
      <c r="I17" s="30"/>
      <c r="J17" s="30"/>
      <c r="K17" s="30"/>
      <c r="L17" s="30"/>
      <c r="M17" s="29"/>
      <c r="N17" s="29"/>
      <c r="S17">
        <f>SUM(C17:R17)</f>
        <v>0</v>
      </c>
    </row>
    <row r="18" spans="1:19" ht="15.5">
      <c r="A18" s="30"/>
      <c r="B18" s="30"/>
      <c r="C18" s="29"/>
      <c r="D18" s="29"/>
      <c r="E18" s="29"/>
      <c r="F18" s="29"/>
      <c r="G18" s="29"/>
      <c r="H18" s="29"/>
      <c r="I18" s="30"/>
      <c r="J18" s="30"/>
      <c r="K18" s="29"/>
      <c r="L18" s="29"/>
      <c r="M18" s="29"/>
      <c r="N18" s="29"/>
      <c r="S18">
        <f>SUM(C18:R18)</f>
        <v>0</v>
      </c>
    </row>
    <row r="19" spans="1:19" ht="15.5">
      <c r="A19" s="26"/>
      <c r="B19" s="26"/>
      <c r="C19" s="29"/>
      <c r="D19" s="29"/>
      <c r="E19" s="29"/>
      <c r="F19" s="29"/>
      <c r="G19" s="29"/>
      <c r="H19" s="29"/>
      <c r="I19" s="30"/>
      <c r="J19" s="30"/>
      <c r="K19" s="30"/>
      <c r="L19" s="30"/>
      <c r="M19" s="29"/>
      <c r="N19" s="29"/>
      <c r="S19">
        <f>SUM(C19:R19)</f>
        <v>0</v>
      </c>
    </row>
    <row r="20" spans="1:19" ht="15.5">
      <c r="A20" s="26"/>
      <c r="B20" s="26"/>
      <c r="C20" s="29"/>
      <c r="D20" s="29"/>
      <c r="E20" s="29"/>
      <c r="F20" s="29"/>
      <c r="G20" s="29"/>
      <c r="H20" s="29"/>
      <c r="I20" s="30"/>
      <c r="J20" s="29"/>
      <c r="K20" s="30"/>
      <c r="L20" s="29"/>
      <c r="M20" s="30"/>
      <c r="N20" s="30"/>
      <c r="O20" s="3"/>
      <c r="P20" s="3"/>
      <c r="Q20" s="3"/>
      <c r="R20" s="3"/>
      <c r="S20" s="3">
        <f>SUM(C20:R20)</f>
        <v>0</v>
      </c>
    </row>
    <row r="21" spans="1:19" ht="15.5">
      <c r="A21" s="30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S21">
        <f>SUM(C21:R21)</f>
        <v>0</v>
      </c>
    </row>
    <row r="22" spans="1:19" ht="15.5">
      <c r="A22" s="26"/>
      <c r="B22" s="26"/>
      <c r="C22" s="30"/>
      <c r="D22" s="30"/>
      <c r="E22" s="30"/>
      <c r="F22" s="30"/>
      <c r="G22" s="29"/>
      <c r="H22" s="29"/>
      <c r="I22" s="30"/>
      <c r="J22" s="29"/>
      <c r="K22" s="30"/>
      <c r="L22" s="29"/>
      <c r="M22" s="30"/>
      <c r="N22" s="30"/>
      <c r="O22" s="3"/>
      <c r="P22" s="3"/>
      <c r="Q22" s="3"/>
      <c r="R22" s="3"/>
      <c r="S22" s="3">
        <f>SUM(C22:R22)</f>
        <v>0</v>
      </c>
    </row>
    <row r="23" spans="1:19" ht="15.5">
      <c r="A23" s="2"/>
      <c r="B23" s="2"/>
      <c r="K23" s="3"/>
      <c r="L23" s="3"/>
      <c r="S23">
        <f t="shared" ref="S3:S23" si="0">SUM(C23:R23)</f>
        <v>0</v>
      </c>
    </row>
    <row r="24" spans="1:19" ht="15.5">
      <c r="A24" s="2"/>
      <c r="B24" s="2"/>
    </row>
    <row r="25" spans="1:19" ht="15.5">
      <c r="A25" s="2"/>
      <c r="B25" s="2"/>
    </row>
    <row r="26" spans="1:19" ht="15.5">
      <c r="A26" s="2"/>
      <c r="B26" s="2"/>
      <c r="K26" s="3"/>
    </row>
    <row r="27" spans="1:19" ht="15.5">
      <c r="A27" s="2"/>
      <c r="B27" s="2"/>
    </row>
    <row r="28" spans="1:19" ht="15.5">
      <c r="A28" s="2"/>
      <c r="B28" s="2"/>
    </row>
    <row r="29" spans="1:19" ht="15.5">
      <c r="A29" s="2"/>
      <c r="B29" s="2"/>
    </row>
  </sheetData>
  <sortState xmlns:xlrd2="http://schemas.microsoft.com/office/spreadsheetml/2017/richdata2" ref="A3:S22">
    <sortCondition descending="1" ref="S3:S22"/>
  </sortState>
  <mergeCells count="1">
    <mergeCell ref="A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2597-63B4-4D8B-9C12-E3466B2392E9}">
  <dimension ref="A1:S56"/>
  <sheetViews>
    <sheetView workbookViewId="0">
      <selection activeCell="F12" sqref="F12"/>
    </sheetView>
  </sheetViews>
  <sheetFormatPr defaultRowHeight="14"/>
  <cols>
    <col min="1" max="1" width="14.6640625" customWidth="1"/>
    <col min="3" max="9" width="8.75" customWidth="1"/>
    <col min="10" max="12" width="8.6640625" customWidth="1"/>
    <col min="13" max="13" width="10.4140625" customWidth="1"/>
    <col min="14" max="14" width="11.6640625" customWidth="1"/>
  </cols>
  <sheetData>
    <row r="1" spans="1:19" ht="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5" t="s">
        <v>32</v>
      </c>
      <c r="B3" s="5" t="s">
        <v>33</v>
      </c>
      <c r="C3" s="6">
        <v>100</v>
      </c>
      <c r="D3" s="6">
        <v>90</v>
      </c>
      <c r="E3" s="6">
        <v>60</v>
      </c>
      <c r="F3" s="6">
        <v>40</v>
      </c>
      <c r="G3" s="6">
        <v>90</v>
      </c>
      <c r="H3" s="6">
        <v>55</v>
      </c>
      <c r="I3" s="6">
        <v>100</v>
      </c>
      <c r="J3" s="6">
        <v>90</v>
      </c>
      <c r="K3" s="6">
        <v>90</v>
      </c>
      <c r="L3" s="6">
        <v>100</v>
      </c>
      <c r="M3" s="45">
        <v>100</v>
      </c>
      <c r="N3" s="45">
        <v>80</v>
      </c>
      <c r="S3" s="7">
        <f>SUM(C3:R3)</f>
        <v>995</v>
      </c>
    </row>
    <row r="4" spans="1:19" s="7" customFormat="1" ht="15.5">
      <c r="A4" s="5" t="s">
        <v>23</v>
      </c>
      <c r="B4" s="5" t="s">
        <v>4</v>
      </c>
      <c r="C4" s="6">
        <v>80</v>
      </c>
      <c r="D4" s="6">
        <v>30</v>
      </c>
      <c r="E4" s="6">
        <v>50</v>
      </c>
      <c r="F4" s="6">
        <v>20</v>
      </c>
      <c r="H4" s="6">
        <v>80</v>
      </c>
      <c r="I4" s="6">
        <v>80</v>
      </c>
      <c r="J4" s="6">
        <v>70</v>
      </c>
      <c r="L4" s="6">
        <v>90</v>
      </c>
      <c r="M4" s="45">
        <v>20</v>
      </c>
      <c r="N4" s="45">
        <v>70</v>
      </c>
      <c r="S4" s="7">
        <f>SUM(C4:R4)</f>
        <v>590</v>
      </c>
    </row>
    <row r="5" spans="1:19" s="7" customFormat="1" ht="15.5">
      <c r="A5" s="15" t="s">
        <v>79</v>
      </c>
      <c r="B5" s="15" t="s">
        <v>30</v>
      </c>
      <c r="C5" s="6"/>
      <c r="D5" s="6"/>
      <c r="E5" s="6">
        <v>90</v>
      </c>
      <c r="F5" s="6">
        <v>100</v>
      </c>
      <c r="H5" s="7">
        <v>100</v>
      </c>
      <c r="K5" s="7">
        <v>100</v>
      </c>
      <c r="L5" s="7">
        <v>70</v>
      </c>
      <c r="M5" s="7">
        <v>90</v>
      </c>
      <c r="S5" s="7">
        <f>SUM(C5:R5)</f>
        <v>550</v>
      </c>
    </row>
    <row r="6" spans="1:19" s="7" customFormat="1" ht="15.5">
      <c r="A6" s="5" t="s">
        <v>62</v>
      </c>
      <c r="B6" s="5" t="s">
        <v>3</v>
      </c>
      <c r="C6" s="6">
        <v>70</v>
      </c>
      <c r="D6" s="6">
        <v>80</v>
      </c>
      <c r="E6" s="6">
        <v>40</v>
      </c>
      <c r="F6" s="6">
        <v>30</v>
      </c>
      <c r="G6" s="6">
        <v>80</v>
      </c>
      <c r="H6" s="6">
        <v>55</v>
      </c>
      <c r="J6" s="6">
        <v>10</v>
      </c>
      <c r="M6" s="45">
        <v>35</v>
      </c>
      <c r="N6" s="45">
        <v>20</v>
      </c>
      <c r="S6" s="7">
        <f>SUM(C6:R6)</f>
        <v>420</v>
      </c>
    </row>
    <row r="7" spans="1:19" s="7" customFormat="1" ht="15.5">
      <c r="A7" s="5" t="s">
        <v>34</v>
      </c>
      <c r="B7" s="5" t="s">
        <v>5</v>
      </c>
      <c r="C7" s="6"/>
      <c r="D7" s="6"/>
      <c r="E7" s="6">
        <v>20</v>
      </c>
      <c r="F7" s="6">
        <v>10</v>
      </c>
      <c r="G7" s="7">
        <v>60</v>
      </c>
      <c r="I7" s="6">
        <v>70</v>
      </c>
      <c r="J7" s="6">
        <v>100</v>
      </c>
      <c r="K7" s="6">
        <v>50</v>
      </c>
      <c r="L7" s="6">
        <v>10</v>
      </c>
      <c r="N7" s="6">
        <v>90</v>
      </c>
      <c r="S7" s="7">
        <f>SUM(C7:R7)</f>
        <v>410</v>
      </c>
    </row>
    <row r="8" spans="1:19" s="7" customFormat="1" ht="15.5">
      <c r="A8" s="5" t="s">
        <v>74</v>
      </c>
      <c r="B8" s="5" t="s">
        <v>3</v>
      </c>
      <c r="C8" s="6"/>
      <c r="D8" s="6">
        <v>100</v>
      </c>
      <c r="E8" s="6">
        <v>100</v>
      </c>
      <c r="F8" s="6"/>
      <c r="H8" s="7">
        <v>70</v>
      </c>
      <c r="K8" s="7">
        <v>60</v>
      </c>
      <c r="L8" s="7">
        <v>45</v>
      </c>
      <c r="S8" s="7">
        <f>SUM(C8:R8)</f>
        <v>375</v>
      </c>
    </row>
    <row r="9" spans="1:19" s="7" customFormat="1" ht="15.5">
      <c r="A9" s="15" t="s">
        <v>115</v>
      </c>
      <c r="B9" s="15" t="s">
        <v>4</v>
      </c>
      <c r="C9" s="17"/>
      <c r="D9" s="17"/>
      <c r="E9" s="17"/>
      <c r="F9" s="17"/>
      <c r="G9" s="17"/>
      <c r="H9" s="17"/>
      <c r="I9" s="17">
        <v>40</v>
      </c>
      <c r="J9" s="17">
        <v>60</v>
      </c>
      <c r="M9" s="45">
        <v>80</v>
      </c>
      <c r="N9" s="45">
        <v>100</v>
      </c>
      <c r="S9" s="7">
        <f>SUM(C9:R9)</f>
        <v>280</v>
      </c>
    </row>
    <row r="10" spans="1:19" s="7" customFormat="1" ht="15.5">
      <c r="A10" s="5" t="s">
        <v>63</v>
      </c>
      <c r="B10" s="5" t="s">
        <v>33</v>
      </c>
      <c r="C10" s="6">
        <v>55</v>
      </c>
      <c r="D10" s="6">
        <v>60</v>
      </c>
      <c r="E10" s="6"/>
      <c r="F10" s="6"/>
      <c r="H10" s="7">
        <v>40</v>
      </c>
      <c r="M10" s="45">
        <v>35</v>
      </c>
      <c r="N10" s="45">
        <v>50</v>
      </c>
      <c r="S10" s="7">
        <f>SUM(C10:R10)</f>
        <v>240</v>
      </c>
    </row>
    <row r="11" spans="1:19" s="7" customFormat="1" ht="15.5">
      <c r="A11" s="15" t="s">
        <v>123</v>
      </c>
      <c r="B11" s="15" t="s">
        <v>3</v>
      </c>
      <c r="C11" s="6"/>
      <c r="D11" s="6"/>
      <c r="E11" s="6"/>
      <c r="F11" s="6"/>
      <c r="G11" s="7">
        <v>100</v>
      </c>
      <c r="H11" s="7">
        <v>90</v>
      </c>
      <c r="J11" s="7">
        <v>50</v>
      </c>
      <c r="S11" s="7">
        <f>SUM(C11:R11)</f>
        <v>240</v>
      </c>
    </row>
    <row r="12" spans="1:19" s="7" customFormat="1" ht="15.5">
      <c r="A12" s="15" t="s">
        <v>142</v>
      </c>
      <c r="B12" s="15" t="s">
        <v>22</v>
      </c>
      <c r="C12" s="17"/>
      <c r="D12" s="17"/>
      <c r="E12" s="17"/>
      <c r="F12" s="17"/>
      <c r="G12" s="17"/>
      <c r="H12" s="17"/>
      <c r="I12" s="17"/>
      <c r="J12" s="17">
        <v>80</v>
      </c>
      <c r="K12" s="7">
        <v>80</v>
      </c>
      <c r="L12" s="7">
        <v>80</v>
      </c>
      <c r="S12" s="7">
        <f>SUM(C12:R12)</f>
        <v>240</v>
      </c>
    </row>
    <row r="13" spans="1:19" s="7" customFormat="1" ht="15.5">
      <c r="A13" s="5" t="s">
        <v>44</v>
      </c>
      <c r="B13" s="5" t="s">
        <v>5</v>
      </c>
      <c r="C13" s="6">
        <v>90</v>
      </c>
      <c r="D13" s="6">
        <v>40</v>
      </c>
      <c r="E13" s="6">
        <v>80</v>
      </c>
      <c r="F13" s="6"/>
      <c r="S13" s="7">
        <f>SUM(C13:R13)</f>
        <v>210</v>
      </c>
    </row>
    <row r="14" spans="1:19" s="7" customFormat="1" ht="15.5">
      <c r="A14" s="15" t="s">
        <v>76</v>
      </c>
      <c r="B14" s="15" t="s">
        <v>4</v>
      </c>
      <c r="C14" s="6"/>
      <c r="D14" s="6"/>
      <c r="E14" s="6"/>
      <c r="F14" s="6">
        <v>90</v>
      </c>
      <c r="L14" s="7">
        <v>60</v>
      </c>
      <c r="M14" s="45">
        <v>60</v>
      </c>
      <c r="S14" s="7">
        <f>SUM(C14:R14)</f>
        <v>210</v>
      </c>
    </row>
    <row r="15" spans="1:19" ht="15.5">
      <c r="A15" s="37" t="s">
        <v>132</v>
      </c>
      <c r="B15" s="37" t="s">
        <v>33</v>
      </c>
      <c r="C15" s="38"/>
      <c r="D15" s="38"/>
      <c r="E15" s="38"/>
      <c r="F15" s="38"/>
      <c r="G15" s="39"/>
      <c r="H15" s="39"/>
      <c r="I15" s="39">
        <v>55</v>
      </c>
      <c r="J15" s="39">
        <v>30</v>
      </c>
      <c r="K15" s="36">
        <v>70</v>
      </c>
      <c r="L15" s="36"/>
      <c r="M15" s="36"/>
      <c r="N15" s="36"/>
      <c r="S15">
        <f>SUM(C15:R15)</f>
        <v>155</v>
      </c>
    </row>
    <row r="16" spans="1:19" ht="15.5">
      <c r="A16" s="2" t="s">
        <v>109</v>
      </c>
      <c r="B16" s="2" t="s">
        <v>22</v>
      </c>
      <c r="C16" s="3"/>
      <c r="D16" s="3"/>
      <c r="E16" s="3">
        <v>70</v>
      </c>
      <c r="F16" s="3">
        <v>75</v>
      </c>
      <c r="S16">
        <f>SUM(C16:R16)</f>
        <v>145</v>
      </c>
    </row>
    <row r="17" spans="1:19" ht="15.5">
      <c r="A17" s="9" t="s">
        <v>38</v>
      </c>
      <c r="B17" s="9" t="s">
        <v>33</v>
      </c>
      <c r="C17" s="13"/>
      <c r="D17" s="13"/>
      <c r="E17" s="13"/>
      <c r="F17" s="13"/>
      <c r="G17" s="14"/>
      <c r="H17" s="14"/>
      <c r="I17" s="14">
        <v>90</v>
      </c>
      <c r="J17" s="14"/>
      <c r="K17">
        <v>40</v>
      </c>
      <c r="N17">
        <v>10</v>
      </c>
      <c r="O17" s="36"/>
      <c r="P17" s="36"/>
      <c r="Q17" s="36"/>
      <c r="R17" s="36"/>
      <c r="S17" s="36">
        <f>SUM(C17:R17)</f>
        <v>140</v>
      </c>
    </row>
    <row r="18" spans="1:19" ht="15.5">
      <c r="A18" s="2" t="s">
        <v>65</v>
      </c>
      <c r="B18" s="2" t="s">
        <v>5</v>
      </c>
      <c r="C18" s="3">
        <v>20</v>
      </c>
      <c r="D18" s="3">
        <v>70</v>
      </c>
      <c r="E18" s="3"/>
      <c r="F18" s="3"/>
      <c r="I18">
        <v>10</v>
      </c>
      <c r="J18">
        <v>40</v>
      </c>
      <c r="S18">
        <f>SUM(C18:R18)</f>
        <v>140</v>
      </c>
    </row>
    <row r="19" spans="1:19" ht="15.5">
      <c r="A19" s="9" t="s">
        <v>133</v>
      </c>
      <c r="B19" s="9" t="s">
        <v>4</v>
      </c>
      <c r="C19" s="14"/>
      <c r="D19" s="14"/>
      <c r="E19" s="14"/>
      <c r="F19" s="14"/>
      <c r="G19" s="14"/>
      <c r="H19" s="14"/>
      <c r="I19" s="14">
        <v>25</v>
      </c>
      <c r="J19" s="14"/>
      <c r="M19" s="30">
        <v>70</v>
      </c>
      <c r="N19" s="30">
        <v>40</v>
      </c>
      <c r="O19" s="36"/>
      <c r="P19" s="36"/>
      <c r="Q19" s="36"/>
      <c r="R19" s="36"/>
      <c r="S19" s="36">
        <f>SUM(C19:R19)</f>
        <v>135</v>
      </c>
    </row>
    <row r="20" spans="1:19" ht="15.5">
      <c r="A20" s="9" t="s">
        <v>64</v>
      </c>
      <c r="B20" s="9" t="s">
        <v>28</v>
      </c>
      <c r="C20" s="3">
        <v>55</v>
      </c>
      <c r="D20" s="3">
        <v>20</v>
      </c>
      <c r="E20" s="3"/>
      <c r="F20" s="3"/>
      <c r="I20">
        <v>55</v>
      </c>
      <c r="S20">
        <f>SUM(C20:R20)</f>
        <v>130</v>
      </c>
    </row>
    <row r="21" spans="1:19" ht="15.5">
      <c r="A21" s="2" t="s">
        <v>94</v>
      </c>
      <c r="B21" s="2" t="s">
        <v>4</v>
      </c>
      <c r="C21" s="3"/>
      <c r="D21" s="3">
        <v>10</v>
      </c>
      <c r="E21" s="3">
        <v>30</v>
      </c>
      <c r="F21" s="3"/>
      <c r="H21">
        <v>20</v>
      </c>
      <c r="M21">
        <v>50</v>
      </c>
      <c r="O21" s="36"/>
      <c r="P21" s="36"/>
      <c r="Q21" s="36"/>
      <c r="R21" s="36"/>
      <c r="S21" s="36">
        <f>SUM(C21:R21)</f>
        <v>110</v>
      </c>
    </row>
    <row r="22" spans="1:19" ht="31">
      <c r="A22" s="4" t="s">
        <v>49</v>
      </c>
      <c r="B22" s="4" t="s">
        <v>28</v>
      </c>
      <c r="C22" s="3">
        <v>10</v>
      </c>
      <c r="D22" s="3"/>
      <c r="E22" s="3"/>
      <c r="F22" s="3"/>
      <c r="G22">
        <v>70</v>
      </c>
      <c r="K22">
        <v>30</v>
      </c>
      <c r="O22" s="36"/>
      <c r="P22" s="36"/>
      <c r="Q22" s="36"/>
      <c r="R22" s="36"/>
      <c r="S22" s="36">
        <f>SUM(C22:R22)</f>
        <v>110</v>
      </c>
    </row>
    <row r="23" spans="1:19" ht="15.5">
      <c r="A23" s="9" t="s">
        <v>98</v>
      </c>
      <c r="B23" s="9" t="s">
        <v>4</v>
      </c>
      <c r="C23" s="3"/>
      <c r="D23" s="3"/>
      <c r="E23" s="3"/>
      <c r="F23" s="3">
        <v>75</v>
      </c>
      <c r="G23">
        <v>20</v>
      </c>
      <c r="K23">
        <v>15</v>
      </c>
      <c r="S23">
        <f>SUM(C23:R23)</f>
        <v>110</v>
      </c>
    </row>
    <row r="24" spans="1:19" ht="15.5">
      <c r="A24" s="9" t="s">
        <v>110</v>
      </c>
      <c r="B24" s="9" t="s">
        <v>4</v>
      </c>
      <c r="C24" s="3"/>
      <c r="D24" s="3"/>
      <c r="E24" s="3"/>
      <c r="F24" s="3">
        <v>60</v>
      </c>
      <c r="H24">
        <v>30</v>
      </c>
      <c r="K24">
        <v>15</v>
      </c>
      <c r="S24">
        <f>SUM(C24:R24)</f>
        <v>105</v>
      </c>
    </row>
    <row r="25" spans="1:19" ht="15.5">
      <c r="A25" s="2" t="s">
        <v>21</v>
      </c>
      <c r="B25" s="2" t="s">
        <v>22</v>
      </c>
      <c r="C25" s="3">
        <v>30</v>
      </c>
      <c r="D25" s="3">
        <v>50</v>
      </c>
      <c r="E25" s="3"/>
      <c r="F25" s="3"/>
      <c r="O25" s="36"/>
      <c r="P25" s="36"/>
      <c r="Q25" s="36"/>
      <c r="R25" s="36"/>
      <c r="S25" s="36">
        <f>SUM(C25:R25)</f>
        <v>80</v>
      </c>
    </row>
    <row r="26" spans="1:19" ht="15.5">
      <c r="A26" s="2" t="s">
        <v>84</v>
      </c>
      <c r="B26" s="2" t="s">
        <v>5</v>
      </c>
      <c r="L26">
        <v>20</v>
      </c>
      <c r="N26">
        <v>60</v>
      </c>
      <c r="S26">
        <f>SUM(C26:R26)</f>
        <v>80</v>
      </c>
    </row>
    <row r="27" spans="1:19" ht="15.5">
      <c r="A27" s="9" t="s">
        <v>102</v>
      </c>
      <c r="B27" s="9" t="s">
        <v>33</v>
      </c>
      <c r="C27" s="3"/>
      <c r="D27" s="3"/>
      <c r="E27" s="3"/>
      <c r="F27" s="3"/>
      <c r="G27">
        <v>40</v>
      </c>
      <c r="N27">
        <v>30</v>
      </c>
      <c r="S27">
        <f>SUM(C27:R27)</f>
        <v>70</v>
      </c>
    </row>
    <row r="28" spans="1:19" ht="15.5">
      <c r="A28" s="2" t="s">
        <v>24</v>
      </c>
      <c r="B28" s="2" t="s">
        <v>5</v>
      </c>
      <c r="C28" s="3"/>
      <c r="D28" s="3"/>
      <c r="E28" s="3">
        <v>10</v>
      </c>
      <c r="F28" s="3"/>
      <c r="L28">
        <v>45</v>
      </c>
      <c r="O28" s="36"/>
      <c r="P28" s="36"/>
      <c r="Q28" s="36"/>
      <c r="R28" s="36"/>
      <c r="S28" s="36">
        <f>SUM(C28:R28)</f>
        <v>55</v>
      </c>
    </row>
    <row r="29" spans="1:19" ht="15.5">
      <c r="A29" s="18" t="s">
        <v>134</v>
      </c>
      <c r="B29" s="18" t="s">
        <v>28</v>
      </c>
      <c r="C29" s="13"/>
      <c r="D29" s="13"/>
      <c r="E29" s="13"/>
      <c r="F29" s="13"/>
      <c r="G29" s="14"/>
      <c r="H29" s="14"/>
      <c r="I29" s="14">
        <v>25</v>
      </c>
      <c r="J29" s="14"/>
      <c r="L29">
        <v>30</v>
      </c>
      <c r="S29">
        <f>SUM(C29:R29)</f>
        <v>55</v>
      </c>
    </row>
    <row r="30" spans="1:19" ht="15.5">
      <c r="A30" s="9" t="s">
        <v>111</v>
      </c>
      <c r="B30" s="9" t="s">
        <v>4</v>
      </c>
      <c r="C30" s="3"/>
      <c r="D30" s="3"/>
      <c r="E30" s="3"/>
      <c r="F30" s="3">
        <v>50</v>
      </c>
      <c r="S30">
        <f>SUM(C30:R30)</f>
        <v>50</v>
      </c>
    </row>
    <row r="31" spans="1:19" ht="15.5">
      <c r="A31" s="9" t="s">
        <v>124</v>
      </c>
      <c r="B31" s="9" t="s">
        <v>3</v>
      </c>
      <c r="C31" s="3"/>
      <c r="D31" s="3"/>
      <c r="E31" s="3"/>
      <c r="F31" s="3"/>
      <c r="G31">
        <v>50</v>
      </c>
      <c r="S31">
        <f>SUM(C31:R31)</f>
        <v>50</v>
      </c>
    </row>
    <row r="32" spans="1:19" ht="15.5">
      <c r="A32" s="2" t="s">
        <v>46</v>
      </c>
      <c r="B32" s="2" t="s">
        <v>3</v>
      </c>
      <c r="C32" s="3">
        <v>40</v>
      </c>
      <c r="D32" s="3"/>
      <c r="E32" s="3"/>
      <c r="F32" s="3"/>
      <c r="S32">
        <f>SUM(C32:R32)</f>
        <v>40</v>
      </c>
    </row>
    <row r="33" spans="1:19" ht="15.5">
      <c r="A33" s="9" t="s">
        <v>125</v>
      </c>
      <c r="B33" s="9" t="s">
        <v>5</v>
      </c>
      <c r="C33" s="3"/>
      <c r="D33" s="3"/>
      <c r="E33" s="3"/>
      <c r="F33" s="3"/>
      <c r="G33">
        <v>30</v>
      </c>
      <c r="S33">
        <f>SUM(C33:R33)</f>
        <v>30</v>
      </c>
    </row>
    <row r="34" spans="1:19" ht="15.5">
      <c r="A34" s="9" t="s">
        <v>135</v>
      </c>
      <c r="B34" s="9" t="s">
        <v>4</v>
      </c>
      <c r="C34" s="14"/>
      <c r="D34" s="14"/>
      <c r="E34" s="14"/>
      <c r="F34" s="14"/>
      <c r="G34" s="14"/>
      <c r="H34" s="14"/>
      <c r="I34" s="14"/>
      <c r="J34" s="14">
        <v>20</v>
      </c>
      <c r="S34">
        <f>SUM(C34:R34)</f>
        <v>20</v>
      </c>
    </row>
    <row r="35" spans="1:19" ht="15.5">
      <c r="A35" s="9" t="s">
        <v>75</v>
      </c>
      <c r="B35" s="9" t="s">
        <v>5</v>
      </c>
      <c r="H35">
        <v>10</v>
      </c>
      <c r="S35">
        <f>SUM(C35:R35)</f>
        <v>10</v>
      </c>
    </row>
    <row r="36" spans="1:19" ht="15.5">
      <c r="A36" s="9" t="s">
        <v>126</v>
      </c>
      <c r="B36" s="9" t="s">
        <v>30</v>
      </c>
      <c r="C36" s="3"/>
      <c r="D36" s="3"/>
      <c r="E36" s="3"/>
      <c r="F36" s="3"/>
      <c r="G36">
        <v>10</v>
      </c>
      <c r="S36">
        <f>SUM(C36:R36)</f>
        <v>10</v>
      </c>
    </row>
    <row r="37" spans="1:19" ht="15.5">
      <c r="A37" s="26" t="s">
        <v>43</v>
      </c>
      <c r="B37" s="26" t="s">
        <v>4</v>
      </c>
      <c r="C37" s="27"/>
      <c r="D37" s="27"/>
      <c r="E37" s="27"/>
      <c r="F37" s="27"/>
      <c r="G37" s="27"/>
      <c r="H37" s="27"/>
      <c r="I37" s="27"/>
      <c r="J37" s="27"/>
      <c r="K37" s="30"/>
      <c r="L37" s="30"/>
      <c r="M37" s="30">
        <v>10</v>
      </c>
      <c r="N37" s="30"/>
      <c r="S37">
        <f>SUM(C37:R37)</f>
        <v>10</v>
      </c>
    </row>
    <row r="38" spans="1:19" ht="15.5">
      <c r="A38" s="26"/>
      <c r="B38" s="26"/>
      <c r="C38" s="27"/>
      <c r="D38" s="27"/>
      <c r="E38" s="27"/>
      <c r="F38" s="27"/>
      <c r="G38" s="27"/>
      <c r="H38" s="27"/>
      <c r="I38" s="27"/>
      <c r="J38" s="27"/>
      <c r="K38" s="30"/>
      <c r="L38" s="30"/>
      <c r="M38" s="30"/>
      <c r="N38" s="30"/>
      <c r="O38" s="36"/>
      <c r="P38" s="36"/>
      <c r="Q38" s="36"/>
      <c r="R38" s="36"/>
      <c r="S38" s="36">
        <f>SUM(C38:R38)</f>
        <v>0</v>
      </c>
    </row>
    <row r="39" spans="1:19" ht="15.5">
      <c r="A39" s="26"/>
      <c r="B39" s="26"/>
      <c r="C39" s="27"/>
      <c r="D39" s="27"/>
      <c r="E39" s="27"/>
      <c r="F39" s="27"/>
      <c r="G39" s="27"/>
      <c r="H39" s="27"/>
      <c r="I39" s="27"/>
      <c r="J39" s="27"/>
      <c r="K39" s="30"/>
      <c r="L39" s="30"/>
      <c r="M39" s="30"/>
      <c r="N39" s="30"/>
      <c r="O39" s="36"/>
      <c r="P39" s="36"/>
      <c r="Q39" s="36"/>
      <c r="R39" s="36"/>
      <c r="S39" s="36">
        <f>SUM(C39:R39)</f>
        <v>0</v>
      </c>
    </row>
    <row r="40" spans="1:19" ht="15.5">
      <c r="A40" s="26"/>
      <c r="B40" s="26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6"/>
      <c r="P40" s="36"/>
      <c r="Q40" s="36"/>
      <c r="R40" s="36"/>
      <c r="S40" s="36">
        <f>SUM(C40:R40)</f>
        <v>0</v>
      </c>
    </row>
    <row r="41" spans="1:19" ht="15.5">
      <c r="A41" s="26"/>
      <c r="B41" s="26"/>
      <c r="C41" s="27"/>
      <c r="D41" s="27"/>
      <c r="E41" s="27"/>
      <c r="F41" s="27"/>
      <c r="G41" s="27"/>
      <c r="H41" s="27"/>
      <c r="I41" s="27"/>
      <c r="J41" s="27"/>
      <c r="K41" s="30"/>
      <c r="L41" s="30"/>
      <c r="M41" s="30"/>
      <c r="N41" s="30"/>
      <c r="O41" s="36"/>
      <c r="P41" s="36"/>
      <c r="Q41" s="36"/>
      <c r="R41" s="36"/>
      <c r="S41" s="36">
        <f>SUM(C41:R41)</f>
        <v>0</v>
      </c>
    </row>
    <row r="42" spans="1:19" ht="15.5">
      <c r="A42" s="30"/>
      <c r="B42" s="30"/>
      <c r="C42" s="27"/>
      <c r="D42" s="27"/>
      <c r="E42" s="27"/>
      <c r="F42" s="27"/>
      <c r="G42" s="27"/>
      <c r="H42" s="27"/>
      <c r="I42" s="27"/>
      <c r="J42" s="27"/>
      <c r="K42" s="30"/>
      <c r="L42" s="30"/>
      <c r="M42" s="30"/>
      <c r="N42" s="30"/>
      <c r="S42">
        <f>SUM(C42:R42)</f>
        <v>0</v>
      </c>
    </row>
    <row r="43" spans="1:19" ht="15.5">
      <c r="A43" s="26"/>
      <c r="B43" s="26"/>
      <c r="C43" s="27"/>
      <c r="D43" s="27"/>
      <c r="E43" s="27"/>
      <c r="F43" s="27"/>
      <c r="G43" s="27"/>
      <c r="H43" s="27"/>
      <c r="I43" s="27"/>
      <c r="J43" s="27"/>
      <c r="K43" s="30"/>
      <c r="L43" s="30"/>
      <c r="N43" s="30"/>
      <c r="S43">
        <f>SUM(C43:R43)</f>
        <v>0</v>
      </c>
    </row>
    <row r="44" spans="1:19" ht="15.5">
      <c r="A44" s="26"/>
      <c r="B44" s="26"/>
      <c r="C44" s="27"/>
      <c r="D44" s="27"/>
      <c r="E44" s="27"/>
      <c r="F44" s="27"/>
      <c r="G44" s="27"/>
      <c r="H44" s="27"/>
      <c r="I44" s="27"/>
      <c r="J44" s="27"/>
      <c r="K44" s="30"/>
      <c r="L44" s="30"/>
      <c r="M44" s="30"/>
      <c r="N44" s="30"/>
      <c r="S44">
        <f>SUM(C44:R44)</f>
        <v>0</v>
      </c>
    </row>
    <row r="45" spans="1:19" ht="15.5">
      <c r="A45" s="26"/>
      <c r="B45" s="26"/>
      <c r="C45" s="27"/>
      <c r="D45" s="27"/>
      <c r="E45" s="27"/>
      <c r="F45" s="27"/>
      <c r="G45" s="27"/>
      <c r="H45" s="27"/>
      <c r="I45" s="27"/>
      <c r="J45" s="27"/>
      <c r="K45" s="30"/>
      <c r="L45" s="30"/>
      <c r="M45" s="30"/>
      <c r="N45" s="30"/>
      <c r="S45">
        <f>SUM(C45:R45)</f>
        <v>0</v>
      </c>
    </row>
    <row r="46" spans="1:19" ht="15.5">
      <c r="A46" s="26"/>
      <c r="B46" s="2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S46">
        <f>SUM(C46:R46)</f>
        <v>0</v>
      </c>
    </row>
    <row r="47" spans="1:19" ht="15.5">
      <c r="A47" s="26"/>
      <c r="B47" s="26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S47">
        <f>SUM(C47:R47)</f>
        <v>0</v>
      </c>
    </row>
    <row r="48" spans="1:19" ht="15.5">
      <c r="A48" s="26"/>
      <c r="B48" s="26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S48">
        <f>SUM(C48:R48)</f>
        <v>0</v>
      </c>
    </row>
    <row r="49" spans="1:19" ht="15.5">
      <c r="A49" s="26"/>
      <c r="B49" s="26"/>
      <c r="C49" s="27"/>
      <c r="D49" s="27"/>
      <c r="E49" s="27"/>
      <c r="F49" s="27"/>
      <c r="G49" s="27"/>
      <c r="H49" s="27"/>
      <c r="I49" s="27"/>
      <c r="J49" s="27"/>
      <c r="K49" s="30"/>
      <c r="L49" s="30"/>
      <c r="M49" s="30"/>
      <c r="N49" s="30"/>
      <c r="S49">
        <f>SUM(C49:R49)</f>
        <v>0</v>
      </c>
    </row>
    <row r="50" spans="1:19" ht="15.5">
      <c r="A50" s="26"/>
      <c r="B50" s="26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S50">
        <f>SUM(C50:R50)</f>
        <v>0</v>
      </c>
    </row>
    <row r="51" spans="1:19" ht="15.5">
      <c r="A51" s="26"/>
      <c r="B51" s="26"/>
      <c r="C51" s="27"/>
      <c r="D51" s="27"/>
      <c r="E51" s="27"/>
      <c r="F51" s="27"/>
      <c r="G51" s="27"/>
      <c r="H51" s="27"/>
      <c r="I51" s="27"/>
      <c r="J51" s="27"/>
      <c r="K51" s="30"/>
      <c r="L51" s="30"/>
      <c r="M51" s="30"/>
      <c r="N51" s="30"/>
      <c r="S51">
        <f t="shared" ref="S51:S56" si="0">SUM(C51:R51)</f>
        <v>0</v>
      </c>
    </row>
    <row r="52" spans="1:19" ht="15.5">
      <c r="A52" s="26"/>
      <c r="B52" s="26"/>
      <c r="C52" s="27"/>
      <c r="D52" s="27"/>
      <c r="E52" s="27"/>
      <c r="F52" s="27"/>
      <c r="G52" s="27"/>
      <c r="H52" s="27"/>
      <c r="I52" s="27"/>
      <c r="J52" s="27"/>
      <c r="K52" s="30"/>
      <c r="L52" s="30"/>
      <c r="M52" s="30"/>
      <c r="N52" s="30"/>
      <c r="S52">
        <f t="shared" si="0"/>
        <v>0</v>
      </c>
    </row>
    <row r="53" spans="1:19" ht="15.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S53">
        <f t="shared" si="0"/>
        <v>0</v>
      </c>
    </row>
    <row r="54" spans="1:19" ht="15.5">
      <c r="A54" s="26"/>
      <c r="B54" s="26"/>
      <c r="C54" s="27"/>
      <c r="D54" s="27"/>
      <c r="E54" s="27"/>
      <c r="F54" s="27"/>
      <c r="G54" s="27"/>
      <c r="H54" s="27"/>
      <c r="I54" s="27"/>
      <c r="J54" s="27"/>
      <c r="K54" s="30"/>
      <c r="L54" s="30"/>
      <c r="M54" s="30"/>
      <c r="N54" s="30"/>
      <c r="S54">
        <f t="shared" si="0"/>
        <v>0</v>
      </c>
    </row>
    <row r="55" spans="1:19" ht="15.5">
      <c r="A55" s="26"/>
      <c r="B55" s="26"/>
      <c r="C55" s="27"/>
      <c r="D55" s="27"/>
      <c r="E55" s="27"/>
      <c r="F55" s="27"/>
      <c r="G55" s="27"/>
      <c r="H55" s="27"/>
      <c r="I55" s="27"/>
      <c r="J55" s="27"/>
      <c r="K55" s="30"/>
      <c r="L55" s="30"/>
      <c r="M55" s="30"/>
      <c r="N55" s="30"/>
      <c r="S55">
        <f t="shared" si="0"/>
        <v>0</v>
      </c>
    </row>
    <row r="56" spans="1:19" ht="15.5">
      <c r="A56" s="26"/>
      <c r="B56" s="26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S56">
        <f t="shared" si="0"/>
        <v>0</v>
      </c>
    </row>
  </sheetData>
  <sortState xmlns:xlrd2="http://schemas.microsoft.com/office/spreadsheetml/2017/richdata2" ref="A3:S50">
    <sortCondition descending="1" ref="S3:S50"/>
  </sortState>
  <mergeCells count="1">
    <mergeCell ref="A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CEFE-F1B7-4A7B-AD1B-DB32E5DCF392}">
  <dimension ref="A1:S66"/>
  <sheetViews>
    <sheetView topLeftCell="H1" workbookViewId="0">
      <selection activeCell="E5" sqref="E5"/>
    </sheetView>
  </sheetViews>
  <sheetFormatPr defaultRowHeight="14"/>
  <cols>
    <col min="1" max="1" width="16.4140625" customWidth="1"/>
    <col min="3" max="8" width="8.75" customWidth="1"/>
    <col min="9" max="12" width="8.6640625" customWidth="1"/>
    <col min="13" max="13" width="11.6640625" customWidth="1"/>
    <col min="14" max="14" width="11.75" customWidth="1"/>
  </cols>
  <sheetData>
    <row r="1" spans="1:19" ht="15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5">
      <c r="A2" s="1" t="s">
        <v>1</v>
      </c>
      <c r="B2" s="1" t="s">
        <v>2</v>
      </c>
      <c r="C2" s="1" t="s">
        <v>7</v>
      </c>
      <c r="D2" s="1" t="s">
        <v>7</v>
      </c>
      <c r="E2" s="1" t="s">
        <v>8</v>
      </c>
      <c r="F2" s="1" t="s">
        <v>8</v>
      </c>
      <c r="G2" s="1" t="s">
        <v>3</v>
      </c>
      <c r="H2" s="1" t="s">
        <v>3</v>
      </c>
      <c r="I2" s="1" t="s">
        <v>4</v>
      </c>
      <c r="J2" s="1" t="s">
        <v>4</v>
      </c>
      <c r="K2" s="1" t="s">
        <v>5</v>
      </c>
      <c r="L2" s="1" t="s">
        <v>5</v>
      </c>
      <c r="M2" s="1" t="s">
        <v>9</v>
      </c>
      <c r="N2" s="1" t="s">
        <v>9</v>
      </c>
      <c r="O2" s="1"/>
      <c r="P2" s="1"/>
      <c r="Q2" s="1"/>
      <c r="R2" s="1"/>
      <c r="S2" s="1" t="s">
        <v>6</v>
      </c>
    </row>
    <row r="3" spans="1:19" s="7" customFormat="1" ht="15.5">
      <c r="A3" s="5" t="s">
        <v>66</v>
      </c>
      <c r="B3" s="5" t="s">
        <v>4</v>
      </c>
      <c r="C3" s="6">
        <v>80</v>
      </c>
      <c r="D3" s="6">
        <v>70</v>
      </c>
      <c r="E3" s="6"/>
      <c r="F3" s="6">
        <v>100</v>
      </c>
      <c r="G3" s="6">
        <v>80</v>
      </c>
      <c r="I3" s="6">
        <v>90</v>
      </c>
      <c r="L3" s="7">
        <v>40</v>
      </c>
      <c r="M3" s="42">
        <v>80</v>
      </c>
      <c r="N3" s="42">
        <v>80</v>
      </c>
      <c r="S3" s="7">
        <f>SUM(C3:R3)</f>
        <v>620</v>
      </c>
    </row>
    <row r="4" spans="1:19" s="7" customFormat="1" ht="15.5">
      <c r="A4" s="5" t="s">
        <v>62</v>
      </c>
      <c r="B4" s="5" t="s">
        <v>3</v>
      </c>
      <c r="C4" s="6">
        <v>90</v>
      </c>
      <c r="D4" s="6">
        <v>40</v>
      </c>
      <c r="E4" s="6"/>
      <c r="F4" s="6"/>
      <c r="G4" s="7">
        <v>70</v>
      </c>
      <c r="H4" s="6">
        <v>60</v>
      </c>
      <c r="I4" s="6">
        <v>80</v>
      </c>
      <c r="J4" s="6">
        <v>70</v>
      </c>
      <c r="K4" s="6">
        <v>100</v>
      </c>
      <c r="S4" s="7">
        <f>SUM(C4:R4)</f>
        <v>510</v>
      </c>
    </row>
    <row r="5" spans="1:19" s="7" customFormat="1" ht="15.5">
      <c r="A5" s="5" t="s">
        <v>112</v>
      </c>
      <c r="B5" s="5" t="s">
        <v>5</v>
      </c>
      <c r="C5" s="6"/>
      <c r="D5" s="6"/>
      <c r="E5" s="6">
        <v>100</v>
      </c>
      <c r="F5" s="6"/>
      <c r="I5" s="7">
        <v>100</v>
      </c>
      <c r="J5" s="7">
        <v>100</v>
      </c>
      <c r="L5" s="7">
        <v>100</v>
      </c>
      <c r="M5" s="7">
        <v>90</v>
      </c>
      <c r="S5" s="7">
        <f>SUM(C5:R5)</f>
        <v>490</v>
      </c>
    </row>
    <row r="6" spans="1:19" s="7" customFormat="1" ht="15.5">
      <c r="A6" s="5" t="s">
        <v>79</v>
      </c>
      <c r="B6" s="5" t="s">
        <v>30</v>
      </c>
      <c r="C6" s="6"/>
      <c r="D6" s="6">
        <v>50</v>
      </c>
      <c r="E6" s="6">
        <v>70</v>
      </c>
      <c r="F6" s="6"/>
      <c r="G6" s="7">
        <v>100</v>
      </c>
      <c r="K6" s="7">
        <v>40</v>
      </c>
      <c r="L6" s="7">
        <v>85</v>
      </c>
      <c r="M6" s="7">
        <v>100</v>
      </c>
      <c r="S6" s="7">
        <f>SUM(C6:R6)</f>
        <v>445</v>
      </c>
    </row>
    <row r="7" spans="1:19" s="7" customFormat="1" ht="15.5">
      <c r="A7" s="5" t="s">
        <v>54</v>
      </c>
      <c r="B7" s="5" t="s">
        <v>3</v>
      </c>
      <c r="C7" s="6"/>
      <c r="D7" s="6"/>
      <c r="E7" s="6">
        <v>80</v>
      </c>
      <c r="F7" s="6"/>
      <c r="G7" s="7">
        <v>60</v>
      </c>
      <c r="J7" s="7">
        <v>90</v>
      </c>
      <c r="N7" s="7">
        <v>90</v>
      </c>
      <c r="S7" s="7">
        <f>SUM(C7:R7)</f>
        <v>320</v>
      </c>
    </row>
    <row r="8" spans="1:19" s="7" customFormat="1" ht="15.5">
      <c r="A8" s="5" t="s">
        <v>113</v>
      </c>
      <c r="B8" s="5" t="s">
        <v>5</v>
      </c>
      <c r="C8" s="6"/>
      <c r="D8" s="6"/>
      <c r="E8" s="6">
        <v>90</v>
      </c>
      <c r="F8" s="6"/>
      <c r="G8" s="7">
        <v>90</v>
      </c>
      <c r="N8" s="7">
        <v>100</v>
      </c>
      <c r="S8" s="7">
        <f>SUM(C8:R8)</f>
        <v>280</v>
      </c>
    </row>
    <row r="9" spans="1:19" s="7" customFormat="1" ht="15.5">
      <c r="A9" s="5" t="s">
        <v>61</v>
      </c>
      <c r="B9" s="5" t="s">
        <v>3</v>
      </c>
      <c r="C9" s="6">
        <v>100</v>
      </c>
      <c r="D9" s="6"/>
      <c r="E9" s="6"/>
      <c r="F9" s="6"/>
      <c r="H9" s="7">
        <v>40</v>
      </c>
      <c r="J9" s="7">
        <v>50</v>
      </c>
      <c r="K9" s="7">
        <v>90</v>
      </c>
      <c r="S9" s="7">
        <f>SUM(C9:R9)</f>
        <v>280</v>
      </c>
    </row>
    <row r="10" spans="1:19" s="7" customFormat="1" ht="15.5">
      <c r="A10" s="5" t="s">
        <v>102</v>
      </c>
      <c r="B10" s="5" t="s">
        <v>33</v>
      </c>
      <c r="C10" s="6"/>
      <c r="D10" s="6"/>
      <c r="E10" s="6">
        <v>60</v>
      </c>
      <c r="F10" s="6"/>
      <c r="H10" s="7">
        <v>70</v>
      </c>
      <c r="J10" s="7">
        <v>80</v>
      </c>
      <c r="L10" s="7">
        <v>30</v>
      </c>
      <c r="S10" s="7">
        <f>SUM(C10:R10)</f>
        <v>240</v>
      </c>
    </row>
    <row r="11" spans="1:19" s="7" customFormat="1" ht="15.5">
      <c r="A11" s="5" t="s">
        <v>41</v>
      </c>
      <c r="B11" s="5" t="s">
        <v>4</v>
      </c>
      <c r="C11" s="6">
        <v>60</v>
      </c>
      <c r="D11" s="6"/>
      <c r="E11" s="6"/>
      <c r="F11" s="6"/>
      <c r="H11" s="7">
        <v>50</v>
      </c>
      <c r="I11" s="7">
        <v>70</v>
      </c>
      <c r="J11" s="7">
        <v>30</v>
      </c>
      <c r="L11" s="7">
        <v>20</v>
      </c>
      <c r="S11" s="7">
        <f>SUM(C11:R11)</f>
        <v>230</v>
      </c>
    </row>
    <row r="12" spans="1:19" s="7" customFormat="1" ht="15.5">
      <c r="A12" s="5" t="s">
        <v>123</v>
      </c>
      <c r="B12" s="5" t="s">
        <v>3</v>
      </c>
      <c r="G12" s="7">
        <v>50</v>
      </c>
      <c r="H12" s="7">
        <v>90</v>
      </c>
      <c r="K12" s="7">
        <v>70</v>
      </c>
      <c r="S12" s="7">
        <f>SUM(C12:R12)</f>
        <v>210</v>
      </c>
    </row>
    <row r="13" spans="1:19" s="7" customFormat="1" ht="15.5">
      <c r="A13" s="5" t="s">
        <v>119</v>
      </c>
      <c r="B13" s="5" t="s">
        <v>3</v>
      </c>
      <c r="H13" s="7">
        <v>100</v>
      </c>
      <c r="J13" s="7">
        <v>60</v>
      </c>
      <c r="K13" s="7">
        <v>50</v>
      </c>
      <c r="S13" s="7">
        <f>SUM(C13:R13)</f>
        <v>210</v>
      </c>
    </row>
    <row r="14" spans="1:19" s="7" customFormat="1" ht="15.5">
      <c r="A14" s="5" t="s">
        <v>65</v>
      </c>
      <c r="B14" s="5" t="s">
        <v>5</v>
      </c>
      <c r="K14" s="7">
        <v>80</v>
      </c>
      <c r="L14" s="7">
        <v>85</v>
      </c>
      <c r="S14" s="7">
        <f>SUM(C14:R14)</f>
        <v>165</v>
      </c>
    </row>
    <row r="15" spans="1:19" ht="15.5">
      <c r="A15" s="2" t="s">
        <v>53</v>
      </c>
      <c r="B15" s="2" t="s">
        <v>5</v>
      </c>
      <c r="C15" s="3">
        <v>70</v>
      </c>
      <c r="D15" s="3"/>
      <c r="E15" s="3"/>
      <c r="F15" s="3"/>
      <c r="L15">
        <v>70</v>
      </c>
      <c r="S15">
        <f>SUM(C15:R15)</f>
        <v>140</v>
      </c>
    </row>
    <row r="16" spans="1:19" ht="15.5">
      <c r="A16" s="2" t="s">
        <v>67</v>
      </c>
      <c r="B16" s="2" t="s">
        <v>4</v>
      </c>
      <c r="C16" s="3">
        <v>50</v>
      </c>
      <c r="D16" s="3">
        <v>90</v>
      </c>
      <c r="E16" s="3"/>
      <c r="F16" s="3"/>
      <c r="S16">
        <f>SUM(C16:R16)</f>
        <v>140</v>
      </c>
    </row>
    <row r="17" spans="1:19" ht="15.5">
      <c r="A17" s="2" t="s">
        <v>57</v>
      </c>
      <c r="B17" s="2" t="s">
        <v>4</v>
      </c>
      <c r="H17">
        <v>80</v>
      </c>
      <c r="L17">
        <v>50</v>
      </c>
      <c r="S17">
        <f>SUM(C17:R17)</f>
        <v>130</v>
      </c>
    </row>
    <row r="18" spans="1:19" ht="15.5">
      <c r="A18" s="2" t="s">
        <v>88</v>
      </c>
      <c r="B18" s="2" t="s">
        <v>33</v>
      </c>
      <c r="C18" s="3"/>
      <c r="D18" s="3">
        <v>80</v>
      </c>
      <c r="E18" s="3">
        <v>50</v>
      </c>
      <c r="F18" s="3"/>
      <c r="S18">
        <f>SUM(C18:R18)</f>
        <v>130</v>
      </c>
    </row>
    <row r="19" spans="1:19" ht="15.5">
      <c r="A19" s="4" t="s">
        <v>56</v>
      </c>
      <c r="B19" s="4" t="s">
        <v>28</v>
      </c>
      <c r="C19" s="3"/>
      <c r="D19" s="3">
        <v>100</v>
      </c>
      <c r="E19" s="3"/>
      <c r="F19" s="3"/>
      <c r="S19">
        <f>SUM(C19:R19)</f>
        <v>100</v>
      </c>
    </row>
    <row r="20" spans="1:19" ht="15.5">
      <c r="A20" s="9" t="s">
        <v>55</v>
      </c>
      <c r="B20" s="9" t="s">
        <v>4</v>
      </c>
      <c r="J20">
        <v>40</v>
      </c>
      <c r="K20">
        <v>30</v>
      </c>
      <c r="S20">
        <f>SUM(C20:R20)</f>
        <v>70</v>
      </c>
    </row>
    <row r="21" spans="1:19" ht="15.5">
      <c r="A21" s="33" t="s">
        <v>23</v>
      </c>
      <c r="B21" s="33" t="s">
        <v>4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>
        <v>70</v>
      </c>
      <c r="S21">
        <f>SUM(C21:R21)</f>
        <v>70</v>
      </c>
    </row>
    <row r="22" spans="1:19" ht="15.5">
      <c r="A22" s="2" t="s">
        <v>83</v>
      </c>
      <c r="B22" s="2" t="s">
        <v>5</v>
      </c>
      <c r="C22" s="3"/>
      <c r="D22" s="3">
        <v>60</v>
      </c>
      <c r="E22" s="3"/>
      <c r="F22" s="3"/>
      <c r="S22">
        <f>SUM(C22:R22)</f>
        <v>60</v>
      </c>
    </row>
    <row r="23" spans="1:19" ht="15.5">
      <c r="A23" s="2" t="s">
        <v>141</v>
      </c>
      <c r="B23" s="2" t="s">
        <v>4</v>
      </c>
      <c r="L23">
        <v>60</v>
      </c>
      <c r="S23">
        <f>SUM(C23:R23)</f>
        <v>60</v>
      </c>
    </row>
    <row r="24" spans="1:19" ht="15.5">
      <c r="A24" s="2" t="s">
        <v>46</v>
      </c>
      <c r="B24" s="2" t="s">
        <v>3</v>
      </c>
      <c r="K24">
        <v>60</v>
      </c>
      <c r="S24">
        <f>SUM(C24:R24)</f>
        <v>60</v>
      </c>
    </row>
    <row r="25" spans="1:19" ht="15.5">
      <c r="A25" s="4" t="s">
        <v>121</v>
      </c>
      <c r="B25" s="4" t="s">
        <v>28</v>
      </c>
      <c r="G25">
        <v>40</v>
      </c>
      <c r="S25">
        <f>SUM(C25:R25)</f>
        <v>40</v>
      </c>
    </row>
    <row r="26" spans="1:19" ht="15.5">
      <c r="A26" s="2" t="s">
        <v>68</v>
      </c>
      <c r="B26" s="2" t="s">
        <v>4</v>
      </c>
      <c r="C26" s="3">
        <v>40</v>
      </c>
      <c r="D26" s="3"/>
      <c r="E26" s="3"/>
      <c r="F26" s="3"/>
      <c r="S26">
        <f>SUM(C26:R26)</f>
        <v>40</v>
      </c>
    </row>
    <row r="27" spans="1:19" ht="15.5">
      <c r="A27" s="2" t="s">
        <v>115</v>
      </c>
      <c r="B27" s="2" t="s">
        <v>4</v>
      </c>
      <c r="C27" s="3"/>
      <c r="D27" s="3">
        <v>30</v>
      </c>
      <c r="E27" s="3"/>
      <c r="F27" s="3"/>
      <c r="S27">
        <f>SUM(C27:R27)</f>
        <v>30</v>
      </c>
    </row>
    <row r="28" spans="1:19" ht="15.5">
      <c r="A28" s="4" t="s">
        <v>136</v>
      </c>
      <c r="B28" s="4" t="s">
        <v>28</v>
      </c>
      <c r="C28" s="3"/>
      <c r="D28" s="3"/>
      <c r="E28" s="3"/>
      <c r="F28" s="3"/>
      <c r="K28">
        <v>20</v>
      </c>
      <c r="S28">
        <f>SUM(C28:R28)</f>
        <v>20</v>
      </c>
    </row>
    <row r="29" spans="1:19" ht="15.5">
      <c r="A29" s="26"/>
      <c r="B29" s="26"/>
      <c r="C29" s="30"/>
      <c r="D29" s="30"/>
      <c r="E29" s="30"/>
      <c r="F29" s="30"/>
      <c r="G29" s="29"/>
      <c r="H29" s="29"/>
      <c r="I29" s="29"/>
      <c r="J29" s="29"/>
      <c r="K29" s="29"/>
      <c r="L29" s="29"/>
      <c r="M29" s="29"/>
      <c r="N29" s="29"/>
      <c r="S29">
        <f>SUM(C29:R29)</f>
        <v>0</v>
      </c>
    </row>
    <row r="30" spans="1:19" ht="15.5">
      <c r="A30" s="26"/>
      <c r="B30" s="2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S30">
        <f>SUM(C30:R30)</f>
        <v>0</v>
      </c>
    </row>
    <row r="31" spans="1:19" ht="15.5">
      <c r="A31" s="26"/>
      <c r="B31" s="2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S31">
        <f>SUM(C31:R31)</f>
        <v>0</v>
      </c>
    </row>
    <row r="32" spans="1:19" ht="15.5">
      <c r="A32" s="33"/>
      <c r="B32" s="33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S32">
        <f>SUM(C32:R32)</f>
        <v>0</v>
      </c>
    </row>
    <row r="33" spans="1:19" ht="15.5">
      <c r="A33" s="26"/>
      <c r="B33" s="2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S33">
        <f>SUM(C33:R33)</f>
        <v>0</v>
      </c>
    </row>
    <row r="34" spans="1:19" ht="15.5">
      <c r="A34" s="30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S34">
        <f>SUM(C34:R34)</f>
        <v>0</v>
      </c>
    </row>
    <row r="35" spans="1:19" ht="15.5">
      <c r="A35" s="33"/>
      <c r="B35" s="33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S35">
        <f t="shared" ref="S3:S41" si="0">SUM(C35:R35)</f>
        <v>0</v>
      </c>
    </row>
    <row r="36" spans="1:19" ht="15.5">
      <c r="A36" s="2"/>
      <c r="B36" s="2"/>
      <c r="S36">
        <f t="shared" si="0"/>
        <v>0</v>
      </c>
    </row>
    <row r="37" spans="1:19" ht="15.5">
      <c r="A37" s="2"/>
      <c r="B37" s="2"/>
      <c r="C37" s="3"/>
      <c r="D37" s="3"/>
      <c r="E37" s="3"/>
      <c r="F37" s="3"/>
      <c r="S37">
        <f t="shared" si="0"/>
        <v>0</v>
      </c>
    </row>
    <row r="38" spans="1:19" ht="15.5">
      <c r="A38" s="2"/>
      <c r="B38" s="2"/>
      <c r="S38">
        <f t="shared" si="0"/>
        <v>0</v>
      </c>
    </row>
    <row r="39" spans="1:19" ht="15.5">
      <c r="A39" s="2"/>
      <c r="B39" s="2"/>
      <c r="S39">
        <f t="shared" si="0"/>
        <v>0</v>
      </c>
    </row>
    <row r="40" spans="1:19" ht="15.5">
      <c r="A40" s="2"/>
      <c r="B40" s="2"/>
      <c r="S40">
        <f t="shared" si="0"/>
        <v>0</v>
      </c>
    </row>
    <row r="41" spans="1:19" ht="15.5">
      <c r="A41" s="2"/>
      <c r="B41" s="2"/>
      <c r="S41">
        <f t="shared" si="0"/>
        <v>0</v>
      </c>
    </row>
    <row r="42" spans="1:19" ht="15.5">
      <c r="A42" s="2"/>
      <c r="B42" s="2"/>
      <c r="S42">
        <f t="shared" ref="S42:S66" si="1">SUM(C42:R42)</f>
        <v>0</v>
      </c>
    </row>
    <row r="43" spans="1:19">
      <c r="S43">
        <f t="shared" si="1"/>
        <v>0</v>
      </c>
    </row>
    <row r="44" spans="1:19">
      <c r="S44">
        <f t="shared" si="1"/>
        <v>0</v>
      </c>
    </row>
    <row r="45" spans="1:19">
      <c r="S45">
        <f t="shared" si="1"/>
        <v>0</v>
      </c>
    </row>
    <row r="46" spans="1:19">
      <c r="S46">
        <f t="shared" si="1"/>
        <v>0</v>
      </c>
    </row>
    <row r="47" spans="1:19">
      <c r="S47">
        <f t="shared" si="1"/>
        <v>0</v>
      </c>
    </row>
    <row r="48" spans="1:19">
      <c r="S48">
        <f t="shared" si="1"/>
        <v>0</v>
      </c>
    </row>
    <row r="49" spans="19:19">
      <c r="S49">
        <f t="shared" si="1"/>
        <v>0</v>
      </c>
    </row>
    <row r="50" spans="19:19">
      <c r="S50">
        <f t="shared" si="1"/>
        <v>0</v>
      </c>
    </row>
    <row r="51" spans="19:19">
      <c r="S51">
        <f t="shared" si="1"/>
        <v>0</v>
      </c>
    </row>
    <row r="52" spans="19:19">
      <c r="S52">
        <f t="shared" si="1"/>
        <v>0</v>
      </c>
    </row>
    <row r="53" spans="19:19">
      <c r="S53">
        <f t="shared" si="1"/>
        <v>0</v>
      </c>
    </row>
    <row r="54" spans="19:19">
      <c r="S54">
        <f t="shared" si="1"/>
        <v>0</v>
      </c>
    </row>
    <row r="55" spans="19:19">
      <c r="S55">
        <f t="shared" si="1"/>
        <v>0</v>
      </c>
    </row>
    <row r="56" spans="19:19">
      <c r="S56">
        <f t="shared" si="1"/>
        <v>0</v>
      </c>
    </row>
    <row r="57" spans="19:19">
      <c r="S57">
        <f t="shared" si="1"/>
        <v>0</v>
      </c>
    </row>
    <row r="58" spans="19:19">
      <c r="S58">
        <f t="shared" si="1"/>
        <v>0</v>
      </c>
    </row>
    <row r="59" spans="19:19">
      <c r="S59">
        <f t="shared" si="1"/>
        <v>0</v>
      </c>
    </row>
    <row r="60" spans="19:19">
      <c r="S60">
        <f t="shared" si="1"/>
        <v>0</v>
      </c>
    </row>
    <row r="61" spans="19:19">
      <c r="S61">
        <f t="shared" si="1"/>
        <v>0</v>
      </c>
    </row>
    <row r="62" spans="19:19">
      <c r="S62">
        <f t="shared" si="1"/>
        <v>0</v>
      </c>
    </row>
    <row r="63" spans="19:19">
      <c r="S63">
        <f t="shared" si="1"/>
        <v>0</v>
      </c>
    </row>
    <row r="64" spans="19:19">
      <c r="S64">
        <f t="shared" si="1"/>
        <v>0</v>
      </c>
    </row>
    <row r="65" spans="19:19">
      <c r="S65">
        <f t="shared" si="1"/>
        <v>0</v>
      </c>
    </row>
    <row r="66" spans="19:19">
      <c r="S66">
        <f t="shared" si="1"/>
        <v>0</v>
      </c>
    </row>
  </sheetData>
  <sortState xmlns:xlrd2="http://schemas.microsoft.com/office/spreadsheetml/2017/richdata2" ref="A15:S29">
    <sortCondition descending="1" ref="S15:S29"/>
  </sortState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Pole Bending</vt:lpstr>
      <vt:lpstr>Bareback</vt:lpstr>
      <vt:lpstr>Breakaway</vt:lpstr>
      <vt:lpstr>Goat Tying</vt:lpstr>
      <vt:lpstr>Saddle Bronc</vt:lpstr>
      <vt:lpstr>Tie Down</vt:lpstr>
      <vt:lpstr>Steer Wrestling</vt:lpstr>
      <vt:lpstr>Barrels</vt:lpstr>
      <vt:lpstr>TR Header</vt:lpstr>
      <vt:lpstr>TR Heeler</vt:lpstr>
      <vt:lpstr>Bull Riding</vt:lpstr>
      <vt:lpstr>Cowgirl All Around</vt:lpstr>
      <vt:lpstr>Cowboy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Canadian Collegiate Rodeo Association Office</dc:creator>
  <cp:lastModifiedBy>Canadian Collegiate Rodeo Association Office</cp:lastModifiedBy>
  <dcterms:created xsi:type="dcterms:W3CDTF">2025-09-14T15:46:45Z</dcterms:created>
  <dcterms:modified xsi:type="dcterms:W3CDTF">2025-11-04T18:59:09Z</dcterms:modified>
</cp:coreProperties>
</file>