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- 2026 Rodeo Season\Season Rodeos\"/>
    </mc:Choice>
  </mc:AlternateContent>
  <xr:revisionPtr revIDLastSave="0" documentId="8_{34EEBE28-BEFB-4BA0-99CF-DE51CFCE3B41}" xr6:coauthVersionLast="47" xr6:coauthVersionMax="47" xr10:uidLastSave="{00000000-0000-0000-0000-000000000000}"/>
  <bookViews>
    <workbookView xWindow="-110" yWindow="-110" windowWidth="19420" windowHeight="10300" firstSheet="4" activeTab="5" xr2:uid="{9CB1BA6F-38FB-4643-A7B8-C152EEFC6BD4}"/>
  </bookViews>
  <sheets>
    <sheet name="Pole Bending" sheetId="13" r:id="rId1"/>
    <sheet name="Bareback" sheetId="12" r:id="rId2"/>
    <sheet name="Breakaway" sheetId="11" r:id="rId3"/>
    <sheet name="Goat Tying" sheetId="10" r:id="rId4"/>
    <sheet name="Saddle Bronc" sheetId="9" r:id="rId5"/>
    <sheet name="Tie Down" sheetId="8" r:id="rId6"/>
    <sheet name="Steer Wrestling" sheetId="7" r:id="rId7"/>
    <sheet name="Barrels" sheetId="6" r:id="rId8"/>
    <sheet name="TR Header" sheetId="5" r:id="rId9"/>
    <sheet name="TR Heeler" sheetId="4" r:id="rId10"/>
    <sheet name="Bull Riding" sheetId="3" r:id="rId11"/>
    <sheet name="Cowgirl All Around" sheetId="2" r:id="rId12"/>
    <sheet name="Cowboy All Around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S35" i="2"/>
  <c r="S7" i="1"/>
  <c r="G35" i="1"/>
  <c r="S32" i="1"/>
  <c r="S38" i="1"/>
  <c r="S62" i="1"/>
  <c r="S19" i="1"/>
  <c r="S50" i="1"/>
  <c r="S63" i="1"/>
  <c r="S64" i="1"/>
  <c r="S48" i="1"/>
  <c r="S65" i="1"/>
  <c r="S66" i="1"/>
  <c r="S67" i="1"/>
  <c r="S68" i="1"/>
  <c r="S55" i="1"/>
  <c r="S52" i="1"/>
  <c r="S12" i="1"/>
  <c r="S69" i="1"/>
  <c r="S49" i="1"/>
  <c r="S70" i="1"/>
  <c r="S54" i="1"/>
  <c r="S71" i="1"/>
  <c r="S72" i="1"/>
  <c r="S73" i="1"/>
  <c r="S74" i="1"/>
  <c r="S75" i="1"/>
  <c r="S76" i="1"/>
  <c r="S77" i="1"/>
  <c r="S78" i="1"/>
  <c r="S79" i="1"/>
  <c r="S80" i="1"/>
  <c r="S81" i="1"/>
  <c r="S82" i="1"/>
  <c r="F7" i="1"/>
  <c r="S84" i="2"/>
  <c r="S12" i="2"/>
  <c r="S37" i="2"/>
  <c r="S52" i="2"/>
  <c r="S82" i="2"/>
  <c r="S29" i="2"/>
  <c r="S80" i="2"/>
  <c r="S55" i="2"/>
  <c r="S14" i="2"/>
  <c r="S32" i="2"/>
  <c r="S92" i="2"/>
  <c r="S15" i="2"/>
  <c r="S34" i="2"/>
  <c r="S69" i="2"/>
  <c r="S99" i="2"/>
  <c r="S4" i="2"/>
  <c r="S86" i="2"/>
  <c r="S76" i="2"/>
  <c r="S100" i="2"/>
  <c r="S68" i="2"/>
  <c r="S105" i="2"/>
  <c r="S65" i="2"/>
  <c r="S106" i="2"/>
  <c r="S107" i="2"/>
  <c r="S108" i="2"/>
  <c r="E19" i="2"/>
  <c r="E17" i="2"/>
  <c r="E4" i="2"/>
  <c r="F31" i="2"/>
  <c r="F20" i="2"/>
  <c r="E6" i="2"/>
  <c r="E5" i="2"/>
  <c r="S20" i="4"/>
  <c r="S6" i="4"/>
  <c r="S28" i="4"/>
  <c r="S11" i="4"/>
  <c r="S4" i="4"/>
  <c r="S29" i="4"/>
  <c r="S15" i="4"/>
  <c r="S17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21" i="6"/>
  <c r="S32" i="6"/>
  <c r="S6" i="6"/>
  <c r="S34" i="6"/>
  <c r="S38" i="6"/>
  <c r="S28" i="6"/>
  <c r="S15" i="6"/>
  <c r="S9" i="6"/>
  <c r="S19" i="6"/>
  <c r="S23" i="6"/>
  <c r="S22" i="6"/>
  <c r="S24" i="6"/>
  <c r="S16" i="6"/>
  <c r="S39" i="6"/>
  <c r="S25" i="6"/>
  <c r="S40" i="6"/>
  <c r="S41" i="6"/>
  <c r="S42" i="6"/>
  <c r="S43" i="6"/>
  <c r="S44" i="6"/>
  <c r="S45" i="6"/>
  <c r="S46" i="6"/>
  <c r="S47" i="6"/>
  <c r="S48" i="6"/>
  <c r="S21" i="4"/>
  <c r="S13" i="4"/>
  <c r="S7" i="6"/>
  <c r="S10" i="6"/>
  <c r="C4" i="1" l="1"/>
  <c r="S8" i="6"/>
  <c r="S29" i="6"/>
  <c r="S26" i="6"/>
  <c r="S18" i="6"/>
  <c r="S3" i="6"/>
  <c r="S13" i="6"/>
  <c r="S17" i="6"/>
  <c r="S35" i="6"/>
  <c r="S37" i="6"/>
  <c r="S27" i="6"/>
  <c r="S33" i="6"/>
  <c r="S31" i="6"/>
  <c r="S36" i="6"/>
  <c r="S11" i="6"/>
  <c r="S14" i="6"/>
  <c r="S30" i="6"/>
  <c r="S5" i="6"/>
  <c r="S20" i="6"/>
  <c r="S4" i="6"/>
  <c r="S12" i="6"/>
  <c r="S50" i="2"/>
  <c r="S13" i="2"/>
  <c r="S33" i="2"/>
  <c r="S96" i="2"/>
  <c r="S90" i="2"/>
  <c r="S63" i="2"/>
  <c r="S91" i="2"/>
  <c r="S18" i="2"/>
  <c r="S59" i="2"/>
  <c r="S3" i="2"/>
  <c r="S24" i="2"/>
  <c r="S44" i="2"/>
  <c r="S72" i="2"/>
  <c r="S11" i="2"/>
  <c r="S45" i="2"/>
  <c r="S70" i="2"/>
  <c r="S40" i="2"/>
  <c r="S71" i="2"/>
  <c r="S53" i="2"/>
  <c r="S25" i="2"/>
  <c r="S62" i="2"/>
  <c r="S87" i="2"/>
  <c r="S78" i="2"/>
  <c r="S21" i="2"/>
  <c r="S102" i="2"/>
  <c r="S9" i="2"/>
  <c r="S49" i="2"/>
  <c r="S101" i="2"/>
  <c r="S43" i="2"/>
  <c r="S28" i="2"/>
  <c r="S48" i="2"/>
  <c r="S66" i="2"/>
  <c r="S77" i="2"/>
  <c r="S93" i="2"/>
  <c r="S54" i="2"/>
  <c r="S41" i="2"/>
  <c r="S81" i="2"/>
  <c r="S36" i="2"/>
  <c r="S16" i="2"/>
  <c r="S19" i="2"/>
  <c r="D7" i="2"/>
  <c r="D34" i="2"/>
  <c r="D4" i="2"/>
  <c r="D10" i="2"/>
  <c r="D3" i="2"/>
  <c r="C3" i="2"/>
  <c r="D9" i="2"/>
  <c r="D12" i="2"/>
  <c r="D16" i="2"/>
  <c r="D25" i="2"/>
  <c r="D6" i="2"/>
  <c r="D5" i="2"/>
  <c r="S4" i="3"/>
  <c r="S5" i="3"/>
  <c r="S6" i="3"/>
  <c r="S7" i="3"/>
  <c r="S8" i="3"/>
  <c r="S9" i="3"/>
  <c r="S10" i="3"/>
  <c r="S3" i="3"/>
  <c r="S27" i="5"/>
  <c r="S8" i="5"/>
  <c r="S7" i="5"/>
  <c r="S17" i="5"/>
  <c r="S19" i="5"/>
  <c r="S15" i="5"/>
  <c r="S13" i="5"/>
  <c r="S24" i="5"/>
  <c r="S3" i="5"/>
  <c r="S11" i="5"/>
  <c r="S6" i="5"/>
  <c r="S14" i="5"/>
  <c r="S20" i="5"/>
  <c r="S23" i="5"/>
  <c r="S26" i="5"/>
  <c r="S5" i="5"/>
  <c r="S25" i="5"/>
  <c r="S4" i="5"/>
  <c r="S28" i="5"/>
  <c r="S21" i="5"/>
  <c r="S22" i="5"/>
  <c r="S9" i="5"/>
  <c r="S29" i="5"/>
  <c r="S10" i="5"/>
  <c r="S12" i="5"/>
  <c r="S30" i="5"/>
  <c r="S16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18" i="5"/>
  <c r="S16" i="4"/>
  <c r="S19" i="4"/>
  <c r="S26" i="4"/>
  <c r="S23" i="4"/>
  <c r="S14" i="4"/>
  <c r="S8" i="4"/>
  <c r="S12" i="4"/>
  <c r="S9" i="4"/>
  <c r="S24" i="4"/>
  <c r="S7" i="4"/>
  <c r="S10" i="4"/>
  <c r="S18" i="4"/>
  <c r="S27" i="4"/>
  <c r="S5" i="4"/>
  <c r="S25" i="4"/>
  <c r="S22" i="4"/>
  <c r="S3" i="4"/>
  <c r="S37" i="1"/>
  <c r="S3" i="1"/>
  <c r="S33" i="1"/>
  <c r="S5" i="1"/>
  <c r="S44" i="1"/>
  <c r="S20" i="1"/>
  <c r="S11" i="1"/>
  <c r="S13" i="1"/>
  <c r="S53" i="1"/>
  <c r="S43" i="1"/>
  <c r="S14" i="1"/>
  <c r="S6" i="1"/>
  <c r="S16" i="1"/>
  <c r="S17" i="1"/>
  <c r="S61" i="1"/>
  <c r="S56" i="1"/>
  <c r="S25" i="1"/>
  <c r="S57" i="1"/>
  <c r="S46" i="1"/>
  <c r="S22" i="1"/>
  <c r="S23" i="1"/>
  <c r="S40" i="1"/>
  <c r="D20" i="1"/>
  <c r="S34" i="1" s="1"/>
  <c r="D3" i="1"/>
  <c r="S26" i="1" s="1"/>
  <c r="D14" i="1"/>
  <c r="D4" i="1"/>
  <c r="S15" i="1" s="1"/>
  <c r="D17" i="1"/>
  <c r="D23" i="1"/>
  <c r="S8" i="1" s="1"/>
  <c r="S8" i="7"/>
  <c r="S4" i="7"/>
  <c r="S5" i="7"/>
  <c r="S13" i="7"/>
  <c r="S10" i="7"/>
  <c r="S7" i="7"/>
  <c r="S15" i="7"/>
  <c r="S16" i="7"/>
  <c r="S9" i="7"/>
  <c r="S3" i="7"/>
  <c r="S17" i="7"/>
  <c r="S11" i="7"/>
  <c r="S12" i="7"/>
  <c r="S18" i="7"/>
  <c r="S6" i="7"/>
  <c r="S14" i="7"/>
  <c r="S3" i="9"/>
  <c r="S16" i="10"/>
  <c r="S18" i="10"/>
  <c r="S22" i="10"/>
  <c r="S25" i="10"/>
  <c r="S26" i="10"/>
  <c r="S14" i="10"/>
  <c r="S6" i="10"/>
  <c r="S17" i="10"/>
  <c r="S24" i="10"/>
  <c r="S27" i="10"/>
  <c r="S11" i="10"/>
  <c r="S19" i="10"/>
  <c r="S13" i="10"/>
  <c r="S20" i="10"/>
  <c r="S9" i="10"/>
  <c r="S10" i="10"/>
  <c r="S7" i="10"/>
  <c r="S3" i="10"/>
  <c r="S8" i="10"/>
  <c r="S21" i="10"/>
  <c r="S23" i="10"/>
  <c r="S15" i="10"/>
  <c r="S4" i="10"/>
  <c r="S5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12" i="10"/>
  <c r="S17" i="8"/>
  <c r="S18" i="8"/>
  <c r="S22" i="8"/>
  <c r="S7" i="8"/>
  <c r="S12" i="8"/>
  <c r="S11" i="8"/>
  <c r="S16" i="8"/>
  <c r="S23" i="8"/>
  <c r="S20" i="8"/>
  <c r="S19" i="8"/>
  <c r="S3" i="8"/>
  <c r="S8" i="8"/>
  <c r="S24" i="8"/>
  <c r="S10" i="8"/>
  <c r="S4" i="8"/>
  <c r="S21" i="8"/>
  <c r="S25" i="8"/>
  <c r="S9" i="8"/>
  <c r="S14" i="8"/>
  <c r="S5" i="8"/>
  <c r="S26" i="8"/>
  <c r="S6" i="8"/>
  <c r="S27" i="8"/>
  <c r="S15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13" i="8"/>
  <c r="S3" i="12"/>
  <c r="S5" i="12"/>
  <c r="S6" i="12"/>
  <c r="S7" i="12"/>
  <c r="S8" i="12"/>
  <c r="S9" i="12"/>
  <c r="S4" i="12"/>
  <c r="S34" i="11"/>
  <c r="S17" i="11"/>
  <c r="S15" i="11"/>
  <c r="S5" i="11"/>
  <c r="S35" i="11"/>
  <c r="S32" i="11"/>
  <c r="S13" i="11"/>
  <c r="S19" i="11"/>
  <c r="S36" i="11"/>
  <c r="S10" i="11"/>
  <c r="S6" i="11"/>
  <c r="S30" i="11"/>
  <c r="S21" i="11"/>
  <c r="S28" i="11"/>
  <c r="S27" i="11"/>
  <c r="S3" i="11"/>
  <c r="S16" i="11"/>
  <c r="S11" i="11"/>
  <c r="S18" i="11"/>
  <c r="S25" i="11"/>
  <c r="S29" i="11"/>
  <c r="S37" i="11"/>
  <c r="S31" i="11"/>
  <c r="S4" i="11"/>
  <c r="S33" i="11"/>
  <c r="S23" i="11"/>
  <c r="S12" i="11"/>
  <c r="S14" i="11"/>
  <c r="S24" i="11"/>
  <c r="S8" i="11"/>
  <c r="S22" i="11"/>
  <c r="S26" i="11"/>
  <c r="S9" i="11"/>
  <c r="S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20" i="11"/>
  <c r="D38" i="2"/>
  <c r="D13" i="11"/>
  <c r="D12" i="11"/>
  <c r="S9" i="13"/>
  <c r="S11" i="13"/>
  <c r="S16" i="13"/>
  <c r="S26" i="13"/>
  <c r="S20" i="13"/>
  <c r="S36" i="13"/>
  <c r="S38" i="13"/>
  <c r="S13" i="13"/>
  <c r="S18" i="13"/>
  <c r="S7" i="13"/>
  <c r="S33" i="13"/>
  <c r="S6" i="13"/>
  <c r="S4" i="13"/>
  <c r="S5" i="13"/>
  <c r="S39" i="13"/>
  <c r="S32" i="13"/>
  <c r="S34" i="13"/>
  <c r="S40" i="13"/>
  <c r="S25" i="13"/>
  <c r="S30" i="13"/>
  <c r="S10" i="13"/>
  <c r="S21" i="13"/>
  <c r="S29" i="13"/>
  <c r="S22" i="13"/>
  <c r="S3" i="13"/>
  <c r="S27" i="13"/>
  <c r="S35" i="13"/>
  <c r="S19" i="13"/>
  <c r="S14" i="13"/>
  <c r="S24" i="13"/>
  <c r="S17" i="13"/>
  <c r="S37" i="13"/>
  <c r="S8" i="13"/>
  <c r="S28" i="13"/>
  <c r="S41" i="13"/>
  <c r="S23" i="13"/>
  <c r="S31" i="13"/>
  <c r="S15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12" i="13"/>
  <c r="S18" i="1"/>
  <c r="S21" i="1"/>
  <c r="S24" i="1"/>
  <c r="S51" i="1"/>
  <c r="S58" i="1"/>
  <c r="S45" i="1"/>
  <c r="S27" i="1"/>
  <c r="S28" i="1"/>
  <c r="S10" i="1"/>
  <c r="S59" i="1"/>
  <c r="S30" i="1"/>
  <c r="S47" i="1"/>
  <c r="S60" i="1"/>
  <c r="S35" i="1"/>
  <c r="S41" i="1"/>
  <c r="S4" i="1"/>
  <c r="S36" i="1"/>
  <c r="S39" i="1"/>
  <c r="S31" i="1"/>
  <c r="S9" i="1"/>
  <c r="C7" i="1"/>
  <c r="S29" i="1" s="1"/>
  <c r="C15" i="1"/>
  <c r="S42" i="1" s="1"/>
  <c r="S10" i="2"/>
  <c r="S26" i="2"/>
  <c r="S56" i="2"/>
  <c r="S42" i="2"/>
  <c r="S67" i="2"/>
  <c r="S46" i="2"/>
  <c r="S83" i="2"/>
  <c r="S103" i="2"/>
  <c r="S27" i="2"/>
  <c r="S38" i="2"/>
  <c r="S51" i="2"/>
  <c r="S8" i="2"/>
  <c r="S88" i="2"/>
  <c r="S97" i="2"/>
  <c r="S75" i="2"/>
  <c r="S73" i="2"/>
  <c r="S94" i="2"/>
  <c r="S6" i="2"/>
  <c r="S79" i="2"/>
  <c r="S64" i="2"/>
  <c r="S23" i="2"/>
  <c r="S89" i="2"/>
  <c r="S61" i="2"/>
  <c r="S5" i="2"/>
  <c r="S39" i="2"/>
  <c r="S30" i="2"/>
  <c r="S58" i="2"/>
  <c r="S7" i="2"/>
  <c r="S22" i="2"/>
  <c r="S47" i="2"/>
  <c r="S104" i="2"/>
  <c r="S95" i="2"/>
  <c r="S98" i="2"/>
  <c r="S60" i="2"/>
  <c r="S57" i="2"/>
  <c r="S85" i="2"/>
  <c r="S17" i="2"/>
  <c r="S20" i="2"/>
  <c r="S74" i="2"/>
  <c r="S31" i="2"/>
  <c r="C8" i="2"/>
  <c r="C13" i="2"/>
  <c r="C28" i="2"/>
  <c r="C11" i="2"/>
  <c r="C21" i="2"/>
  <c r="C15" i="2"/>
  <c r="C9" i="2"/>
  <c r="C6" i="2"/>
  <c r="C5" i="2"/>
</calcChain>
</file>

<file path=xl/sharedStrings.xml><?xml version="1.0" encoding="utf-8"?>
<sst xmlns="http://schemas.openxmlformats.org/spreadsheetml/2006/main" count="752" uniqueCount="134">
  <si>
    <t>CCRA - Barrel Racing</t>
  </si>
  <si>
    <t xml:space="preserve">Contestant </t>
  </si>
  <si>
    <t>Team</t>
  </si>
  <si>
    <t>NLC</t>
  </si>
  <si>
    <t>LLC</t>
  </si>
  <si>
    <t>OC</t>
  </si>
  <si>
    <t>Total</t>
  </si>
  <si>
    <t>Benalto</t>
  </si>
  <si>
    <t>Delisle</t>
  </si>
  <si>
    <t>Ft.Mcleod</t>
  </si>
  <si>
    <t>CCRA - All Around Cowboy</t>
  </si>
  <si>
    <t>CCRA - All Around Cowgirl</t>
  </si>
  <si>
    <t>CCRA - Bull Riding</t>
  </si>
  <si>
    <t>CCRA - Team Roping Heeler</t>
  </si>
  <si>
    <t>CCRA - Team Roping Header</t>
  </si>
  <si>
    <t>CCRA - Steer Wrestling</t>
  </si>
  <si>
    <t>CCRA - Tie Down</t>
  </si>
  <si>
    <t>CCRA - Saddle Bronc</t>
  </si>
  <si>
    <t>CCRA - Goat Tying</t>
  </si>
  <si>
    <t>CCRA - Breakaway</t>
  </si>
  <si>
    <t>CCRA - Bareback</t>
  </si>
  <si>
    <t>Dylann Beasley</t>
  </si>
  <si>
    <t>UofS</t>
  </si>
  <si>
    <t>Georgia Hale</t>
  </si>
  <si>
    <t>Emilee Langford</t>
  </si>
  <si>
    <t>Chloe Lanouette</t>
  </si>
  <si>
    <t>Morgan Kiemele</t>
  </si>
  <si>
    <t>Makenna OConnor</t>
  </si>
  <si>
    <t>SAIRT</t>
  </si>
  <si>
    <t>Elyse Terpsma</t>
  </si>
  <si>
    <t xml:space="preserve">RDP </t>
  </si>
  <si>
    <t>Reese Mackie</t>
  </si>
  <si>
    <t>Lacey Terpsma</t>
  </si>
  <si>
    <t>CA</t>
  </si>
  <si>
    <t>Wacey Nickel</t>
  </si>
  <si>
    <t>Matt Beatty</t>
  </si>
  <si>
    <t xml:space="preserve">Ben Coombes </t>
  </si>
  <si>
    <t>Permit</t>
  </si>
  <si>
    <t>Brooklynne Hymanyk</t>
  </si>
  <si>
    <t>Sage Otani</t>
  </si>
  <si>
    <t>Taylor Fitchett</t>
  </si>
  <si>
    <t>Kristin Sardoff</t>
  </si>
  <si>
    <t>Sarah Beierbach</t>
  </si>
  <si>
    <t>Sadie Hollingshead</t>
  </si>
  <si>
    <t>Alyssa Maffenbeier</t>
  </si>
  <si>
    <t>Avery Sardoff</t>
  </si>
  <si>
    <t>Shelby Corr</t>
  </si>
  <si>
    <t>Caitlyn Appel</t>
  </si>
  <si>
    <t>Chloe Dierker</t>
  </si>
  <si>
    <t>Charleigh Broderson</t>
  </si>
  <si>
    <t xml:space="preserve">Rylie Bondaroff </t>
  </si>
  <si>
    <t>Brooke Jeffreys</t>
  </si>
  <si>
    <t>Weston Packet</t>
  </si>
  <si>
    <t>Blake Collins</t>
  </si>
  <si>
    <t>Nate Siemens</t>
  </si>
  <si>
    <t>Aden Hiscock</t>
  </si>
  <si>
    <t>Cooper Resch</t>
  </si>
  <si>
    <t>Derek Ivanics</t>
  </si>
  <si>
    <t>Kohen Kaufmann</t>
  </si>
  <si>
    <t xml:space="preserve">Ethan Nelson </t>
  </si>
  <si>
    <t xml:space="preserve">Wyatt Bondaroff </t>
  </si>
  <si>
    <t>Dain Ross</t>
  </si>
  <si>
    <t>Jordyn Farmer</t>
  </si>
  <si>
    <t>Mary Saliba</t>
  </si>
  <si>
    <t>Rana Beierbach</t>
  </si>
  <si>
    <t>Morgan Dingreville</t>
  </si>
  <si>
    <t>Daylee Storle</t>
  </si>
  <si>
    <t>Gage Rawlings</t>
  </si>
  <si>
    <t>Lauren Chalifoux</t>
  </si>
  <si>
    <t xml:space="preserve">Landon Dowling </t>
  </si>
  <si>
    <t xml:space="preserve">Kagen Russell </t>
  </si>
  <si>
    <t>Wyatt Brown</t>
  </si>
  <si>
    <t>Kaleb Kelley</t>
  </si>
  <si>
    <t>Jackson Stannard</t>
  </si>
  <si>
    <t xml:space="preserve">Julia Doble </t>
  </si>
  <si>
    <t>Haylee Wagstaff</t>
  </si>
  <si>
    <t>Kaleigh Clark</t>
  </si>
  <si>
    <t>Rylee Olafson</t>
  </si>
  <si>
    <t>Bailey Hampson</t>
  </si>
  <si>
    <t>Kaybree Zunti</t>
  </si>
  <si>
    <t>Macey Burns</t>
  </si>
  <si>
    <t>Ryan Collett</t>
  </si>
  <si>
    <t>Rees Wilson</t>
  </si>
  <si>
    <t>Cole Ray</t>
  </si>
  <si>
    <t>Reese Dragan</t>
  </si>
  <si>
    <t>Kaden Cholin</t>
  </si>
  <si>
    <t>Drayder Pearson</t>
  </si>
  <si>
    <t>Keegan Hodgson</t>
  </si>
  <si>
    <t>Hudson Williams</t>
  </si>
  <si>
    <t>Kasen Swanson</t>
  </si>
  <si>
    <t>Tray Hofmann</t>
  </si>
  <si>
    <t>Rylan Poirier</t>
  </si>
  <si>
    <t>Brodin Bayda</t>
  </si>
  <si>
    <t>Troy Dooley</t>
  </si>
  <si>
    <t>Jagger Moore</t>
  </si>
  <si>
    <t>Abbey Nelson</t>
  </si>
  <si>
    <t>CCRA - Pole Bending</t>
  </si>
  <si>
    <t>Makenna Oconnor</t>
  </si>
  <si>
    <t>Ryley Dziatkewich</t>
  </si>
  <si>
    <t>Haylie Ost</t>
  </si>
  <si>
    <t>Kiersten Kalmakoff</t>
  </si>
  <si>
    <t xml:space="preserve">Holly Wright </t>
  </si>
  <si>
    <t>Sunny Schutte</t>
  </si>
  <si>
    <t>Rianna Fletcher</t>
  </si>
  <si>
    <t>Payton Scoville</t>
  </si>
  <si>
    <t>Stevie Blades</t>
  </si>
  <si>
    <t>Keelyn Armstrong</t>
  </si>
  <si>
    <t>Maizy Scott</t>
  </si>
  <si>
    <t>Jenna Esford</t>
  </si>
  <si>
    <t>Kagen Russell</t>
  </si>
  <si>
    <t>Jayda Tessier</t>
  </si>
  <si>
    <t>Kali Johnson</t>
  </si>
  <si>
    <t>Hannah Wright</t>
  </si>
  <si>
    <t>Brandtsen Moore</t>
  </si>
  <si>
    <t>Brody Groves</t>
  </si>
  <si>
    <t>AJ Jackson</t>
  </si>
  <si>
    <t>Lily Wilson</t>
  </si>
  <si>
    <t>Brandyn Wiancko</t>
  </si>
  <si>
    <t>Rachel Moat</t>
  </si>
  <si>
    <t>Kaycee Scobey</t>
  </si>
  <si>
    <t>Rylie Bondaroff</t>
  </si>
  <si>
    <t>Wyatt Jacula</t>
  </si>
  <si>
    <t>Kobe Urasaki</t>
  </si>
  <si>
    <t>Glen Rodgers</t>
  </si>
  <si>
    <t>Wyatt Bondaroff</t>
  </si>
  <si>
    <t>Presley Hipkins</t>
  </si>
  <si>
    <t>Samantha Falkenberg</t>
  </si>
  <si>
    <t>Zoe Hatch</t>
  </si>
  <si>
    <t xml:space="preserve">Mattie Jensen </t>
  </si>
  <si>
    <t>Carter Armstrong</t>
  </si>
  <si>
    <t>Jayna Weatherly</t>
  </si>
  <si>
    <t>Landon Dowling</t>
  </si>
  <si>
    <t>Elsie Rawlings</t>
  </si>
  <si>
    <t>Coulson Stauffer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</si>
</sst>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0" borderId="0" xfId="0" applyFont="1" applyBorder="1" applyAlignment="1">
      <alignment wrapText="1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3" borderId="0" xfId="0" applyFont="1" applyFill="1" applyBorder="1"/>
    <xf numFmtId="0" fontId="3" fillId="3" borderId="0" xfId="0" applyFont="1" applyFill="1" applyBorder="1"/>
    <xf numFmtId="0" fontId="0" fillId="3" borderId="0" xfId="0" applyFill="1" applyBorder="1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40DA-772D-4498-87F7-C2492704DD7B}">
  <sheetPr>
    <tabColor theme="9" tint="0.79998168889431442"/>
  </sheetPr>
  <dimension ref="A1:S74"/>
  <sheetViews>
    <sheetView workbookViewId="0">
      <selection activeCell="B16" sqref="B16"/>
    </sheetView>
  </sheetViews>
  <sheetFormatPr defaultRowHeight="14.5" x14ac:dyDescent="0.35"/>
  <cols>
    <col min="1" max="1" width="18.26953125" customWidth="1"/>
    <col min="13" max="13" width="10.08984375" customWidth="1"/>
    <col min="14" max="14" width="10.26953125" customWidth="1"/>
  </cols>
  <sheetData>
    <row r="1" spans="1:19" ht="15" x14ac:dyDescent="0.3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21</v>
      </c>
      <c r="B3" s="5" t="s">
        <v>22</v>
      </c>
      <c r="C3" s="5">
        <v>100</v>
      </c>
      <c r="D3" s="6">
        <v>90</v>
      </c>
      <c r="E3" s="6">
        <v>95</v>
      </c>
      <c r="F3" s="5">
        <v>100</v>
      </c>
      <c r="S3" s="7">
        <f>SUM(C3:R3)</f>
        <v>385</v>
      </c>
    </row>
    <row r="4" spans="1:19" s="7" customFormat="1" ht="15.5" x14ac:dyDescent="0.35">
      <c r="A4" s="5" t="s">
        <v>116</v>
      </c>
      <c r="B4" s="5" t="s">
        <v>4</v>
      </c>
      <c r="C4" s="5"/>
      <c r="D4" s="5">
        <v>80</v>
      </c>
      <c r="E4" s="6">
        <v>95</v>
      </c>
      <c r="F4" s="6"/>
      <c r="G4" s="7">
        <v>90</v>
      </c>
      <c r="S4" s="7">
        <f>SUM(C4:R4)</f>
        <v>265</v>
      </c>
    </row>
    <row r="5" spans="1:19" s="7" customFormat="1" ht="15.5" x14ac:dyDescent="0.35">
      <c r="A5" s="5" t="s">
        <v>24</v>
      </c>
      <c r="B5" s="5" t="s">
        <v>5</v>
      </c>
      <c r="C5" s="5">
        <v>80</v>
      </c>
      <c r="D5" s="6"/>
      <c r="E5" s="6"/>
      <c r="F5" s="6">
        <v>70</v>
      </c>
      <c r="G5" s="7">
        <v>60</v>
      </c>
      <c r="H5" s="7">
        <v>50</v>
      </c>
      <c r="S5" s="7">
        <f>SUM(C5:R5)</f>
        <v>260</v>
      </c>
    </row>
    <row r="6" spans="1:19" s="7" customFormat="1" ht="15.5" x14ac:dyDescent="0.35">
      <c r="A6" s="5" t="s">
        <v>26</v>
      </c>
      <c r="B6" s="5" t="s">
        <v>5</v>
      </c>
      <c r="C6" s="5">
        <v>60</v>
      </c>
      <c r="D6" s="6"/>
      <c r="E6" s="6"/>
      <c r="F6" s="6">
        <v>80</v>
      </c>
      <c r="G6" s="7">
        <v>70</v>
      </c>
      <c r="H6" s="7">
        <v>30</v>
      </c>
      <c r="S6" s="7">
        <f>SUM(C6:R6)</f>
        <v>240</v>
      </c>
    </row>
    <row r="7" spans="1:19" s="7" customFormat="1" ht="15.5" x14ac:dyDescent="0.35">
      <c r="A7" s="5" t="s">
        <v>25</v>
      </c>
      <c r="B7" s="5" t="s">
        <v>5</v>
      </c>
      <c r="C7" s="5">
        <v>70</v>
      </c>
      <c r="D7" s="6"/>
      <c r="E7" s="6">
        <v>80</v>
      </c>
      <c r="F7" s="6"/>
      <c r="H7" s="7">
        <v>80</v>
      </c>
      <c r="S7" s="7">
        <f>SUM(C7:R7)</f>
        <v>230</v>
      </c>
    </row>
    <row r="8" spans="1:19" s="7" customFormat="1" ht="15.5" x14ac:dyDescent="0.35">
      <c r="A8" s="5" t="s">
        <v>32</v>
      </c>
      <c r="B8" s="5" t="s">
        <v>33</v>
      </c>
      <c r="C8" s="5">
        <v>20</v>
      </c>
      <c r="D8" s="6"/>
      <c r="E8" s="6">
        <v>60</v>
      </c>
      <c r="F8" s="6"/>
      <c r="H8" s="7">
        <v>90</v>
      </c>
      <c r="S8" s="7">
        <f>SUM(C8:R8)</f>
        <v>170</v>
      </c>
    </row>
    <row r="9" spans="1:19" s="7" customFormat="1" ht="15.5" x14ac:dyDescent="0.35">
      <c r="A9" s="25" t="s">
        <v>117</v>
      </c>
      <c r="B9" s="25" t="s">
        <v>4</v>
      </c>
      <c r="C9" s="26"/>
      <c r="D9" s="26"/>
      <c r="E9" s="26"/>
      <c r="F9" s="26"/>
      <c r="G9" s="27">
        <v>100</v>
      </c>
      <c r="H9" s="27">
        <v>60</v>
      </c>
      <c r="S9" s="7">
        <f>SUM(C9:R9)</f>
        <v>160</v>
      </c>
    </row>
    <row r="10" spans="1:19" s="7" customFormat="1" ht="15.5" x14ac:dyDescent="0.35">
      <c r="A10" s="5" t="s">
        <v>23</v>
      </c>
      <c r="B10" s="5" t="s">
        <v>4</v>
      </c>
      <c r="C10" s="5">
        <v>90</v>
      </c>
      <c r="D10" s="6"/>
      <c r="E10" s="6"/>
      <c r="F10" s="6"/>
      <c r="H10" s="7">
        <v>40</v>
      </c>
      <c r="S10" s="7">
        <f>SUM(C10:R10)</f>
        <v>130</v>
      </c>
    </row>
    <row r="11" spans="1:19" s="7" customFormat="1" ht="15.5" x14ac:dyDescent="0.35">
      <c r="A11" s="5" t="s">
        <v>99</v>
      </c>
      <c r="B11" s="5" t="s">
        <v>4</v>
      </c>
      <c r="C11" s="6"/>
      <c r="D11" s="6"/>
      <c r="E11" s="6">
        <v>40</v>
      </c>
      <c r="F11" s="6">
        <v>50</v>
      </c>
      <c r="G11" s="7">
        <v>30</v>
      </c>
      <c r="S11" s="7">
        <f>SUM(C11:R11)</f>
        <v>120</v>
      </c>
    </row>
    <row r="12" spans="1:19" s="7" customFormat="1" ht="15.5" x14ac:dyDescent="0.35">
      <c r="A12" s="5" t="s">
        <v>62</v>
      </c>
      <c r="B12" s="5" t="s">
        <v>3</v>
      </c>
      <c r="C12" s="5"/>
      <c r="D12" s="5">
        <v>30</v>
      </c>
      <c r="E12" s="6"/>
      <c r="F12" s="6">
        <v>90</v>
      </c>
      <c r="S12" s="7">
        <f>SUM(C12:R12)</f>
        <v>120</v>
      </c>
    </row>
    <row r="13" spans="1:19" s="7" customFormat="1" ht="15.5" x14ac:dyDescent="0.35">
      <c r="A13" s="5" t="s">
        <v>27</v>
      </c>
      <c r="B13" s="5" t="s">
        <v>28</v>
      </c>
      <c r="C13" s="5">
        <v>50</v>
      </c>
      <c r="D13" s="5"/>
      <c r="E13" s="6">
        <v>70</v>
      </c>
      <c r="F13" s="6"/>
      <c r="S13" s="7">
        <f>SUM(C13:R13)</f>
        <v>120</v>
      </c>
    </row>
    <row r="14" spans="1:19" s="7" customFormat="1" ht="15.5" x14ac:dyDescent="0.35">
      <c r="A14" s="5" t="s">
        <v>98</v>
      </c>
      <c r="B14" s="5" t="s">
        <v>5</v>
      </c>
      <c r="C14" s="6"/>
      <c r="D14" s="6"/>
      <c r="E14" s="6">
        <v>50</v>
      </c>
      <c r="F14" s="6"/>
      <c r="H14" s="7">
        <v>70</v>
      </c>
      <c r="S14" s="7">
        <f>SUM(C14:R14)</f>
        <v>120</v>
      </c>
    </row>
    <row r="15" spans="1:19" s="21" customFormat="1" ht="15.5" x14ac:dyDescent="0.35">
      <c r="A15" s="19" t="s">
        <v>34</v>
      </c>
      <c r="B15" s="19" t="s">
        <v>5</v>
      </c>
      <c r="C15" s="19">
        <v>10</v>
      </c>
      <c r="D15" s="20"/>
      <c r="E15" s="20">
        <v>20</v>
      </c>
      <c r="F15" s="20"/>
      <c r="G15" s="21">
        <v>80</v>
      </c>
      <c r="S15" s="21">
        <f>SUM(C15:R15)</f>
        <v>110</v>
      </c>
    </row>
    <row r="16" spans="1:19" s="21" customFormat="1" ht="15.5" x14ac:dyDescent="0.35">
      <c r="A16" s="19" t="s">
        <v>75</v>
      </c>
      <c r="B16" s="19" t="s">
        <v>5</v>
      </c>
      <c r="C16" s="19"/>
      <c r="D16" s="19">
        <v>50</v>
      </c>
      <c r="E16" s="20">
        <v>10</v>
      </c>
      <c r="F16" s="20"/>
      <c r="G16" s="21">
        <v>40</v>
      </c>
      <c r="S16" s="21">
        <f>SUM(C16:R16)</f>
        <v>100</v>
      </c>
    </row>
    <row r="17" spans="1:19" s="21" customFormat="1" ht="15.5" x14ac:dyDescent="0.35">
      <c r="A17" s="22" t="s">
        <v>130</v>
      </c>
      <c r="B17" s="22" t="s">
        <v>4</v>
      </c>
      <c r="C17" s="23"/>
      <c r="D17" s="23"/>
      <c r="E17" s="23"/>
      <c r="F17" s="23"/>
      <c r="G17" s="24"/>
      <c r="H17" s="24">
        <v>100</v>
      </c>
      <c r="S17" s="21">
        <f>SUM(C17:R17)</f>
        <v>100</v>
      </c>
    </row>
    <row r="18" spans="1:19" s="21" customFormat="1" ht="15.5" x14ac:dyDescent="0.35">
      <c r="A18" s="19" t="s">
        <v>74</v>
      </c>
      <c r="B18" s="19" t="s">
        <v>3</v>
      </c>
      <c r="C18" s="19"/>
      <c r="D18" s="19">
        <v>100</v>
      </c>
      <c r="E18" s="20"/>
      <c r="F18" s="20"/>
      <c r="S18" s="21">
        <f>SUM(C18:R18)</f>
        <v>100</v>
      </c>
    </row>
    <row r="19" spans="1:19" s="21" customFormat="1" ht="15.5" x14ac:dyDescent="0.35">
      <c r="A19" s="19" t="s">
        <v>66</v>
      </c>
      <c r="B19" s="19" t="s">
        <v>4</v>
      </c>
      <c r="C19" s="19"/>
      <c r="D19" s="19">
        <v>40</v>
      </c>
      <c r="E19" s="20"/>
      <c r="F19" s="20">
        <v>20</v>
      </c>
      <c r="H19" s="21">
        <v>10</v>
      </c>
      <c r="S19" s="21">
        <f>SUM(C19:R19)</f>
        <v>70</v>
      </c>
    </row>
    <row r="20" spans="1:19" s="21" customFormat="1" ht="15.5" x14ac:dyDescent="0.35">
      <c r="A20" s="19" t="s">
        <v>65</v>
      </c>
      <c r="B20" s="19" t="s">
        <v>5</v>
      </c>
      <c r="C20" s="19"/>
      <c r="D20" s="19">
        <v>70</v>
      </c>
      <c r="E20" s="20"/>
      <c r="F20" s="20"/>
      <c r="S20" s="21">
        <f>SUM(C20:R20)</f>
        <v>70</v>
      </c>
    </row>
    <row r="21" spans="1:19" s="21" customFormat="1" ht="15.5" x14ac:dyDescent="0.35">
      <c r="A21" s="22" t="s">
        <v>104</v>
      </c>
      <c r="B21" s="22" t="s">
        <v>5</v>
      </c>
      <c r="C21" s="23"/>
      <c r="D21" s="23"/>
      <c r="E21" s="23"/>
      <c r="F21" s="23"/>
      <c r="G21" s="24">
        <v>50</v>
      </c>
      <c r="H21" s="24">
        <v>20</v>
      </c>
      <c r="S21" s="21">
        <f>SUM(C21:R21)</f>
        <v>70</v>
      </c>
    </row>
    <row r="22" spans="1:19" s="21" customFormat="1" ht="15.5" x14ac:dyDescent="0.35">
      <c r="A22" s="19" t="s">
        <v>48</v>
      </c>
      <c r="B22" s="19" t="s">
        <v>5</v>
      </c>
      <c r="C22" s="19"/>
      <c r="D22" s="19">
        <v>60</v>
      </c>
      <c r="E22" s="20"/>
      <c r="F22" s="20"/>
      <c r="S22" s="21">
        <f>SUM(C22:R22)</f>
        <v>60</v>
      </c>
    </row>
    <row r="23" spans="1:19" s="21" customFormat="1" ht="15.5" x14ac:dyDescent="0.35">
      <c r="A23" s="19" t="s">
        <v>42</v>
      </c>
      <c r="B23" s="19" t="s">
        <v>4</v>
      </c>
      <c r="C23" s="20"/>
      <c r="D23" s="20"/>
      <c r="E23" s="20"/>
      <c r="F23" s="20">
        <v>60</v>
      </c>
      <c r="S23" s="21">
        <f>SUM(C23:R23)</f>
        <v>60</v>
      </c>
    </row>
    <row r="24" spans="1:19" s="21" customFormat="1" ht="15.5" x14ac:dyDescent="0.35">
      <c r="A24" s="19" t="s">
        <v>76</v>
      </c>
      <c r="B24" s="19" t="s">
        <v>4</v>
      </c>
      <c r="C24" s="19"/>
      <c r="D24" s="19">
        <v>20</v>
      </c>
      <c r="E24" s="20"/>
      <c r="F24" s="20">
        <v>30</v>
      </c>
      <c r="S24" s="21">
        <f>SUM(C24:R24)</f>
        <v>50</v>
      </c>
    </row>
    <row r="25" spans="1:19" s="21" customFormat="1" ht="15.5" x14ac:dyDescent="0.35">
      <c r="A25" s="19" t="s">
        <v>29</v>
      </c>
      <c r="B25" s="19" t="s">
        <v>30</v>
      </c>
      <c r="C25" s="19">
        <v>40</v>
      </c>
      <c r="D25" s="20"/>
      <c r="E25" s="20"/>
      <c r="F25" s="20"/>
      <c r="S25" s="21">
        <f>SUM(C25:R25)</f>
        <v>40</v>
      </c>
    </row>
    <row r="26" spans="1:19" s="21" customFormat="1" ht="15.5" x14ac:dyDescent="0.35">
      <c r="A26" s="19" t="s">
        <v>101</v>
      </c>
      <c r="B26" s="19" t="s">
        <v>4</v>
      </c>
      <c r="C26" s="20"/>
      <c r="D26" s="20"/>
      <c r="E26" s="20"/>
      <c r="F26" s="20">
        <v>40</v>
      </c>
      <c r="S26" s="21">
        <f>SUM(C26:R26)</f>
        <v>40</v>
      </c>
    </row>
    <row r="27" spans="1:19" s="21" customFormat="1" ht="15.5" x14ac:dyDescent="0.35">
      <c r="A27" s="19" t="s">
        <v>31</v>
      </c>
      <c r="B27" s="19" t="s">
        <v>5</v>
      </c>
      <c r="C27" s="19">
        <v>30</v>
      </c>
      <c r="D27" s="20">
        <v>10</v>
      </c>
      <c r="E27" s="20"/>
      <c r="F27" s="20"/>
      <c r="S27" s="21">
        <f>SUM(C27:R27)</f>
        <v>40</v>
      </c>
    </row>
    <row r="28" spans="1:19" s="21" customFormat="1" ht="15.5" x14ac:dyDescent="0.35">
      <c r="A28" s="19" t="s">
        <v>100</v>
      </c>
      <c r="B28" s="19" t="s">
        <v>22</v>
      </c>
      <c r="C28" s="20"/>
      <c r="D28" s="20"/>
      <c r="E28" s="20">
        <v>30</v>
      </c>
      <c r="F28" s="20"/>
      <c r="S28" s="21">
        <f>SUM(C28:R28)</f>
        <v>30</v>
      </c>
    </row>
    <row r="29" spans="1:19" s="21" customFormat="1" ht="15.5" x14ac:dyDescent="0.35">
      <c r="A29" s="22" t="s">
        <v>118</v>
      </c>
      <c r="B29" s="22" t="s">
        <v>3</v>
      </c>
      <c r="C29" s="22"/>
      <c r="D29" s="22"/>
      <c r="E29" s="23"/>
      <c r="F29" s="23"/>
      <c r="G29" s="24">
        <v>20</v>
      </c>
      <c r="H29" s="24"/>
      <c r="S29" s="21">
        <f>SUM(C29:R29)</f>
        <v>20</v>
      </c>
    </row>
    <row r="30" spans="1:19" s="21" customFormat="1" ht="15.5" x14ac:dyDescent="0.35">
      <c r="A30" s="22" t="s">
        <v>119</v>
      </c>
      <c r="B30" s="22" t="s">
        <v>33</v>
      </c>
      <c r="C30" s="23"/>
      <c r="D30" s="23"/>
      <c r="E30" s="23"/>
      <c r="F30" s="23"/>
      <c r="G30" s="24">
        <v>10</v>
      </c>
      <c r="H30" s="24"/>
      <c r="S30" s="21">
        <f>SUM(C30:R30)</f>
        <v>10</v>
      </c>
    </row>
    <row r="31" spans="1:19" s="21" customFormat="1" ht="15.5" x14ac:dyDescent="0.35">
      <c r="A31" s="19" t="s">
        <v>102</v>
      </c>
      <c r="B31" s="19" t="s">
        <v>22</v>
      </c>
      <c r="C31" s="20"/>
      <c r="D31" s="20"/>
      <c r="E31" s="20"/>
      <c r="F31" s="20">
        <v>10</v>
      </c>
      <c r="S31" s="21">
        <f>SUM(C31:R31)</f>
        <v>10</v>
      </c>
    </row>
    <row r="32" spans="1:19" s="21" customFormat="1" ht="15.5" x14ac:dyDescent="0.35">
      <c r="A32" s="22"/>
      <c r="B32" s="22"/>
      <c r="C32" s="23"/>
      <c r="D32" s="23"/>
      <c r="E32" s="23"/>
      <c r="F32" s="23"/>
      <c r="G32" s="24"/>
      <c r="H32" s="24"/>
      <c r="S32" s="21">
        <f>SUM(C32:R32)</f>
        <v>0</v>
      </c>
    </row>
    <row r="33" spans="1:19" s="21" customFormat="1" ht="15.5" x14ac:dyDescent="0.35">
      <c r="A33" s="22"/>
      <c r="B33" s="22"/>
      <c r="C33" s="24"/>
      <c r="D33" s="24"/>
      <c r="E33" s="24"/>
      <c r="F33" s="24"/>
      <c r="G33" s="24"/>
      <c r="H33" s="24"/>
      <c r="S33" s="21">
        <f>SUM(C33:R33)</f>
        <v>0</v>
      </c>
    </row>
    <row r="34" spans="1:19" s="21" customFormat="1" ht="15.5" x14ac:dyDescent="0.35">
      <c r="A34" s="22"/>
      <c r="B34" s="22"/>
      <c r="C34" s="23"/>
      <c r="D34" s="23"/>
      <c r="E34" s="23"/>
      <c r="F34" s="23"/>
      <c r="G34" s="24"/>
      <c r="H34" s="24"/>
      <c r="S34" s="21">
        <f>SUM(C34:R34)</f>
        <v>0</v>
      </c>
    </row>
    <row r="35" spans="1:19" s="21" customFormat="1" ht="15.5" x14ac:dyDescent="0.35">
      <c r="A35" s="22"/>
      <c r="B35" s="22"/>
      <c r="C35" s="24"/>
      <c r="D35" s="24"/>
      <c r="E35" s="24"/>
      <c r="F35" s="24"/>
      <c r="G35" s="24"/>
      <c r="H35" s="24"/>
      <c r="S35" s="21">
        <f>SUM(C35:R35)</f>
        <v>0</v>
      </c>
    </row>
    <row r="36" spans="1:19" s="21" customFormat="1" ht="15.5" x14ac:dyDescent="0.35">
      <c r="A36" s="22"/>
      <c r="B36" s="22"/>
      <c r="C36" s="23"/>
      <c r="D36" s="23"/>
      <c r="E36" s="23"/>
      <c r="F36" s="23"/>
      <c r="G36" s="24"/>
      <c r="H36" s="24"/>
      <c r="S36" s="21">
        <f>SUM(C36:R36)</f>
        <v>0</v>
      </c>
    </row>
    <row r="37" spans="1:19" s="21" customFormat="1" ht="15.5" x14ac:dyDescent="0.35">
      <c r="A37" s="22"/>
      <c r="B37" s="22"/>
      <c r="C37" s="23"/>
      <c r="D37" s="23"/>
      <c r="E37" s="23"/>
      <c r="F37" s="23"/>
      <c r="G37" s="24"/>
      <c r="H37" s="24"/>
      <c r="S37" s="21">
        <f>SUM(C37:R37)</f>
        <v>0</v>
      </c>
    </row>
    <row r="38" spans="1:19" s="21" customFormat="1" ht="15.5" x14ac:dyDescent="0.35">
      <c r="A38" s="22"/>
      <c r="B38" s="22"/>
      <c r="C38" s="23"/>
      <c r="D38" s="23"/>
      <c r="E38" s="23"/>
      <c r="F38" s="23"/>
      <c r="G38" s="24"/>
      <c r="H38" s="24"/>
      <c r="S38" s="21">
        <f>SUM(C38:R38)</f>
        <v>0</v>
      </c>
    </row>
    <row r="39" spans="1:19" s="21" customFormat="1" ht="15.5" x14ac:dyDescent="0.35">
      <c r="A39" s="22"/>
      <c r="B39" s="22"/>
      <c r="C39" s="23"/>
      <c r="D39" s="23"/>
      <c r="E39" s="23"/>
      <c r="F39" s="23"/>
      <c r="G39" s="24"/>
      <c r="H39" s="24"/>
      <c r="S39" s="21">
        <f>SUM(C39:R39)</f>
        <v>0</v>
      </c>
    </row>
    <row r="40" spans="1:19" s="21" customFormat="1" ht="15.5" x14ac:dyDescent="0.35">
      <c r="A40" s="22"/>
      <c r="B40" s="22"/>
      <c r="C40" s="23"/>
      <c r="D40" s="23"/>
      <c r="E40" s="23"/>
      <c r="F40" s="23"/>
      <c r="G40" s="24"/>
      <c r="H40" s="24"/>
      <c r="S40" s="21">
        <f>SUM(C40:R40)</f>
        <v>0</v>
      </c>
    </row>
    <row r="41" spans="1:19" s="21" customFormat="1" ht="15.5" x14ac:dyDescent="0.35">
      <c r="A41" s="22"/>
      <c r="B41" s="22"/>
      <c r="C41" s="23"/>
      <c r="D41" s="23"/>
      <c r="E41" s="23"/>
      <c r="F41" s="23"/>
      <c r="G41" s="24"/>
      <c r="H41" s="24"/>
      <c r="S41" s="21">
        <f>SUM(C41:R41)</f>
        <v>0</v>
      </c>
    </row>
    <row r="42" spans="1:19" s="21" customFormat="1" ht="15.5" x14ac:dyDescent="0.35">
      <c r="A42" s="22"/>
      <c r="B42" s="22"/>
      <c r="C42" s="22"/>
      <c r="D42" s="22"/>
      <c r="E42" s="23"/>
      <c r="F42" s="23"/>
      <c r="G42" s="24"/>
      <c r="H42" s="24"/>
      <c r="S42" s="21">
        <f t="shared" ref="S38:S67" si="0">SUM(C42:R42)</f>
        <v>0</v>
      </c>
    </row>
    <row r="43" spans="1:19" ht="15.5" x14ac:dyDescent="0.35">
      <c r="A43" s="17"/>
      <c r="B43" s="17"/>
      <c r="C43" s="18"/>
      <c r="D43" s="18"/>
      <c r="E43" s="18"/>
      <c r="F43" s="18"/>
      <c r="G43" s="18"/>
      <c r="H43" s="18"/>
      <c r="S43">
        <f t="shared" si="0"/>
        <v>0</v>
      </c>
    </row>
    <row r="44" spans="1:19" ht="15.5" x14ac:dyDescent="0.35">
      <c r="A44" s="17"/>
      <c r="B44" s="17"/>
      <c r="C44" s="18"/>
      <c r="D44" s="18"/>
      <c r="E44" s="18"/>
      <c r="F44" s="18"/>
      <c r="G44" s="18"/>
      <c r="H44" s="18"/>
      <c r="S44">
        <f t="shared" si="0"/>
        <v>0</v>
      </c>
    </row>
    <row r="45" spans="1:19" ht="15.5" x14ac:dyDescent="0.35">
      <c r="A45" s="17"/>
      <c r="B45" s="17"/>
      <c r="C45" s="18"/>
      <c r="D45" s="18"/>
      <c r="E45" s="18"/>
      <c r="F45" s="18"/>
      <c r="G45" s="18"/>
      <c r="H45" s="18"/>
      <c r="S45">
        <f t="shared" si="0"/>
        <v>0</v>
      </c>
    </row>
    <row r="46" spans="1:19" ht="15.5" x14ac:dyDescent="0.35">
      <c r="A46" s="17"/>
      <c r="B46" s="17"/>
      <c r="C46" s="18"/>
      <c r="D46" s="18"/>
      <c r="E46" s="18"/>
      <c r="F46" s="18"/>
      <c r="G46" s="18"/>
      <c r="H46" s="18"/>
      <c r="S46">
        <f t="shared" si="0"/>
        <v>0</v>
      </c>
    </row>
    <row r="47" spans="1:19" x14ac:dyDescent="0.35">
      <c r="S47">
        <f t="shared" si="0"/>
        <v>0</v>
      </c>
    </row>
    <row r="48" spans="1:19" x14ac:dyDescent="0.35">
      <c r="S48">
        <f t="shared" si="0"/>
        <v>0</v>
      </c>
    </row>
    <row r="49" spans="19:19" x14ac:dyDescent="0.35">
      <c r="S49">
        <f t="shared" si="0"/>
        <v>0</v>
      </c>
    </row>
    <row r="50" spans="19:19" x14ac:dyDescent="0.35">
      <c r="S50">
        <f t="shared" si="0"/>
        <v>0</v>
      </c>
    </row>
    <row r="51" spans="19:19" x14ac:dyDescent="0.35">
      <c r="S51">
        <f t="shared" si="0"/>
        <v>0</v>
      </c>
    </row>
    <row r="52" spans="19:19" x14ac:dyDescent="0.35">
      <c r="S52">
        <f t="shared" si="0"/>
        <v>0</v>
      </c>
    </row>
    <row r="53" spans="19:19" x14ac:dyDescent="0.35">
      <c r="S53">
        <f t="shared" si="0"/>
        <v>0</v>
      </c>
    </row>
    <row r="54" spans="19:19" x14ac:dyDescent="0.35">
      <c r="S54">
        <f t="shared" si="0"/>
        <v>0</v>
      </c>
    </row>
    <row r="55" spans="19:19" x14ac:dyDescent="0.35">
      <c r="S55">
        <f t="shared" si="0"/>
        <v>0</v>
      </c>
    </row>
    <row r="56" spans="19:19" x14ac:dyDescent="0.35">
      <c r="S56">
        <f t="shared" si="0"/>
        <v>0</v>
      </c>
    </row>
    <row r="57" spans="19:19" x14ac:dyDescent="0.35">
      <c r="S57">
        <f t="shared" si="0"/>
        <v>0</v>
      </c>
    </row>
    <row r="58" spans="19:19" x14ac:dyDescent="0.35">
      <c r="S58">
        <f t="shared" si="0"/>
        <v>0</v>
      </c>
    </row>
    <row r="59" spans="19:19" x14ac:dyDescent="0.35">
      <c r="S59">
        <f t="shared" si="0"/>
        <v>0</v>
      </c>
    </row>
    <row r="60" spans="19:19" x14ac:dyDescent="0.35">
      <c r="S60">
        <f t="shared" si="0"/>
        <v>0</v>
      </c>
    </row>
    <row r="61" spans="19:19" x14ac:dyDescent="0.35">
      <c r="S61">
        <f t="shared" si="0"/>
        <v>0</v>
      </c>
    </row>
    <row r="62" spans="19:19" x14ac:dyDescent="0.35">
      <c r="S62">
        <f t="shared" si="0"/>
        <v>0</v>
      </c>
    </row>
    <row r="63" spans="19:19" x14ac:dyDescent="0.35">
      <c r="S63">
        <f t="shared" si="0"/>
        <v>0</v>
      </c>
    </row>
    <row r="64" spans="19:19" x14ac:dyDescent="0.35">
      <c r="S64">
        <f t="shared" si="0"/>
        <v>0</v>
      </c>
    </row>
    <row r="65" spans="19:19" x14ac:dyDescent="0.35">
      <c r="S65">
        <f t="shared" si="0"/>
        <v>0</v>
      </c>
    </row>
    <row r="66" spans="19:19" x14ac:dyDescent="0.35">
      <c r="S66">
        <f t="shared" si="0"/>
        <v>0</v>
      </c>
    </row>
    <row r="67" spans="19:19" x14ac:dyDescent="0.35">
      <c r="S67">
        <f t="shared" si="0"/>
        <v>0</v>
      </c>
    </row>
    <row r="68" spans="19:19" x14ac:dyDescent="0.35">
      <c r="S68">
        <f t="shared" ref="S68:S74" si="1">SUM(C68:R68)</f>
        <v>0</v>
      </c>
    </row>
    <row r="69" spans="19:19" x14ac:dyDescent="0.35">
      <c r="S69">
        <f t="shared" si="1"/>
        <v>0</v>
      </c>
    </row>
    <row r="70" spans="19:19" x14ac:dyDescent="0.35">
      <c r="S70">
        <f t="shared" si="1"/>
        <v>0</v>
      </c>
    </row>
    <row r="71" spans="19:19" x14ac:dyDescent="0.35">
      <c r="S71">
        <f t="shared" si="1"/>
        <v>0</v>
      </c>
    </row>
    <row r="72" spans="19:19" x14ac:dyDescent="0.35">
      <c r="S72">
        <f t="shared" si="1"/>
        <v>0</v>
      </c>
    </row>
    <row r="73" spans="19:19" x14ac:dyDescent="0.35">
      <c r="S73">
        <f t="shared" si="1"/>
        <v>0</v>
      </c>
    </row>
    <row r="74" spans="19:19" x14ac:dyDescent="0.35">
      <c r="S74">
        <f t="shared" si="1"/>
        <v>0</v>
      </c>
    </row>
  </sheetData>
  <sortState xmlns:xlrd2="http://schemas.microsoft.com/office/spreadsheetml/2017/richdata2" ref="A3:S41">
    <sortCondition descending="1" ref="S3:S41"/>
  </sortState>
  <mergeCells count="1">
    <mergeCell ref="A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271-0610-452E-A154-F637C27B5365}">
  <sheetPr>
    <tabColor theme="9" tint="0.79998168889431442"/>
  </sheetPr>
  <dimension ref="A1:S54"/>
  <sheetViews>
    <sheetView workbookViewId="0">
      <selection activeCell="I10" sqref="I10"/>
    </sheetView>
  </sheetViews>
  <sheetFormatPr defaultRowHeight="14.5" x14ac:dyDescent="0.35"/>
  <cols>
    <col min="1" max="1" width="17.7265625" customWidth="1"/>
    <col min="13" max="13" width="11.36328125" customWidth="1"/>
    <col min="14" max="14" width="11.26953125" customWidth="1"/>
  </cols>
  <sheetData>
    <row r="1" spans="1:19" ht="15" x14ac:dyDescent="0.3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58</v>
      </c>
      <c r="B3" s="5" t="s">
        <v>5</v>
      </c>
      <c r="C3" s="6">
        <v>80</v>
      </c>
      <c r="D3" s="6">
        <v>70</v>
      </c>
      <c r="E3" s="6"/>
      <c r="F3" s="6">
        <v>100</v>
      </c>
      <c r="G3" s="6">
        <v>80</v>
      </c>
      <c r="S3" s="7">
        <f>SUM(C3:R3)</f>
        <v>330</v>
      </c>
    </row>
    <row r="4" spans="1:19" s="7" customFormat="1" ht="15.5" x14ac:dyDescent="0.35">
      <c r="A4" s="5" t="s">
        <v>52</v>
      </c>
      <c r="B4" s="5" t="s">
        <v>4</v>
      </c>
      <c r="C4" s="6"/>
      <c r="D4" s="6">
        <v>100</v>
      </c>
      <c r="E4" s="6">
        <v>90</v>
      </c>
      <c r="F4" s="6"/>
      <c r="G4" s="7">
        <v>90</v>
      </c>
      <c r="S4" s="7">
        <f>SUM(C4:R4)</f>
        <v>280</v>
      </c>
    </row>
    <row r="5" spans="1:19" s="7" customFormat="1" ht="15.5" x14ac:dyDescent="0.35">
      <c r="A5" s="5" t="s">
        <v>70</v>
      </c>
      <c r="B5" s="5" t="s">
        <v>3</v>
      </c>
      <c r="C5" s="6">
        <v>90</v>
      </c>
      <c r="D5" s="6">
        <v>30</v>
      </c>
      <c r="E5" s="6"/>
      <c r="F5" s="6"/>
      <c r="G5" s="7">
        <v>70</v>
      </c>
      <c r="H5" s="6">
        <v>60</v>
      </c>
      <c r="S5" s="7">
        <f>SUM(C5:R5)</f>
        <v>250</v>
      </c>
    </row>
    <row r="6" spans="1:19" s="7" customFormat="1" ht="15.5" x14ac:dyDescent="0.35">
      <c r="A6" s="5" t="s">
        <v>90</v>
      </c>
      <c r="B6" s="5" t="s">
        <v>4</v>
      </c>
      <c r="C6" s="6"/>
      <c r="D6" s="6">
        <v>50</v>
      </c>
      <c r="E6" s="6">
        <v>70</v>
      </c>
      <c r="F6" s="6"/>
      <c r="G6" s="7">
        <v>100</v>
      </c>
      <c r="S6" s="7">
        <f>SUM(C6:R6)</f>
        <v>220</v>
      </c>
    </row>
    <row r="7" spans="1:19" s="7" customFormat="1" ht="15.5" x14ac:dyDescent="0.35">
      <c r="A7" s="5" t="s">
        <v>91</v>
      </c>
      <c r="B7" s="5" t="s">
        <v>5</v>
      </c>
      <c r="C7" s="6"/>
      <c r="D7" s="6">
        <v>40</v>
      </c>
      <c r="E7" s="6">
        <v>60</v>
      </c>
      <c r="F7" s="6"/>
      <c r="H7" s="7">
        <v>70</v>
      </c>
      <c r="S7" s="7">
        <f>SUM(C7:R7)</f>
        <v>170</v>
      </c>
    </row>
    <row r="8" spans="1:19" s="7" customFormat="1" ht="15.5" x14ac:dyDescent="0.35">
      <c r="A8" s="5" t="s">
        <v>59</v>
      </c>
      <c r="B8" s="5" t="s">
        <v>3</v>
      </c>
      <c r="C8" s="6"/>
      <c r="D8" s="6"/>
      <c r="E8" s="6">
        <v>80</v>
      </c>
      <c r="F8" s="6"/>
      <c r="G8" s="7">
        <v>60</v>
      </c>
      <c r="S8" s="7">
        <f>SUM(C8:R8)</f>
        <v>140</v>
      </c>
    </row>
    <row r="9" spans="1:19" s="7" customFormat="1" ht="15.5" x14ac:dyDescent="0.35">
      <c r="A9" s="5" t="s">
        <v>69</v>
      </c>
      <c r="B9" s="5" t="s">
        <v>3</v>
      </c>
      <c r="C9" s="6">
        <v>100</v>
      </c>
      <c r="D9" s="6"/>
      <c r="E9" s="6"/>
      <c r="F9" s="6"/>
      <c r="H9" s="7">
        <v>40</v>
      </c>
      <c r="S9" s="7">
        <f>SUM(C9:R9)</f>
        <v>140</v>
      </c>
    </row>
    <row r="10" spans="1:19" s="7" customFormat="1" ht="15.5" x14ac:dyDescent="0.35">
      <c r="A10" s="32" t="s">
        <v>81</v>
      </c>
      <c r="B10" s="32" t="s">
        <v>3</v>
      </c>
      <c r="C10" s="34"/>
      <c r="D10" s="34"/>
      <c r="E10" s="34"/>
      <c r="F10" s="34"/>
      <c r="G10" s="34">
        <v>50</v>
      </c>
      <c r="H10" s="34">
        <v>90</v>
      </c>
      <c r="S10" s="7">
        <f>SUM(C10:R10)</f>
        <v>140</v>
      </c>
    </row>
    <row r="11" spans="1:19" s="7" customFormat="1" ht="15.5" x14ac:dyDescent="0.35">
      <c r="A11" s="5" t="s">
        <v>34</v>
      </c>
      <c r="B11" s="5" t="s">
        <v>5</v>
      </c>
      <c r="C11" s="6">
        <v>50</v>
      </c>
      <c r="D11" s="6">
        <v>90</v>
      </c>
      <c r="E11" s="6"/>
      <c r="F11" s="6"/>
      <c r="S11" s="7">
        <f>SUM(C11:R11)</f>
        <v>140</v>
      </c>
    </row>
    <row r="12" spans="1:19" s="7" customFormat="1" ht="15.5" x14ac:dyDescent="0.35">
      <c r="A12" s="5" t="s">
        <v>86</v>
      </c>
      <c r="B12" s="5" t="s">
        <v>33</v>
      </c>
      <c r="C12" s="6"/>
      <c r="D12" s="6">
        <v>80</v>
      </c>
      <c r="E12" s="6">
        <v>50</v>
      </c>
      <c r="F12" s="6"/>
      <c r="S12" s="7">
        <f>SUM(C12:R12)</f>
        <v>130</v>
      </c>
    </row>
    <row r="13" spans="1:19" s="7" customFormat="1" ht="15.5" x14ac:dyDescent="0.35">
      <c r="A13" s="5" t="s">
        <v>45</v>
      </c>
      <c r="B13" s="5" t="s">
        <v>4</v>
      </c>
      <c r="C13" s="6">
        <v>60</v>
      </c>
      <c r="D13" s="6"/>
      <c r="E13" s="6"/>
      <c r="F13" s="6"/>
      <c r="H13" s="7">
        <v>50</v>
      </c>
      <c r="S13" s="7">
        <f>SUM(C13:R13)</f>
        <v>110</v>
      </c>
    </row>
    <row r="14" spans="1:19" s="7" customFormat="1" ht="15.5" x14ac:dyDescent="0.35">
      <c r="A14" s="5" t="s">
        <v>115</v>
      </c>
      <c r="B14" s="5" t="s">
        <v>4</v>
      </c>
      <c r="C14" s="6"/>
      <c r="D14" s="6"/>
      <c r="E14" s="6">
        <v>100</v>
      </c>
      <c r="F14" s="6"/>
      <c r="S14" s="7">
        <f>SUM(C14:R14)</f>
        <v>100</v>
      </c>
    </row>
    <row r="15" spans="1:19" s="7" customFormat="1" ht="15.5" x14ac:dyDescent="0.35">
      <c r="A15" s="32" t="s">
        <v>124</v>
      </c>
      <c r="B15" s="32" t="s">
        <v>3</v>
      </c>
      <c r="C15" s="34"/>
      <c r="D15" s="34"/>
      <c r="E15" s="34"/>
      <c r="F15" s="34"/>
      <c r="G15" s="34"/>
      <c r="H15" s="34">
        <v>100</v>
      </c>
      <c r="S15" s="7">
        <f>SUM(C15:R15)</f>
        <v>100</v>
      </c>
    </row>
    <row r="16" spans="1:19" ht="15.5" x14ac:dyDescent="0.35">
      <c r="A16" s="16" t="s">
        <v>133</v>
      </c>
      <c r="B16" s="16" t="s">
        <v>4</v>
      </c>
      <c r="C16" s="15"/>
      <c r="D16" s="15"/>
      <c r="E16" s="15"/>
      <c r="F16" s="15"/>
      <c r="G16" s="15"/>
      <c r="H16" s="15">
        <v>80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>
        <f>SUM(C16:R16)</f>
        <v>80</v>
      </c>
    </row>
    <row r="17" spans="1:19" ht="15.5" x14ac:dyDescent="0.35">
      <c r="A17" s="19" t="s">
        <v>71</v>
      </c>
      <c r="B17" s="19" t="s">
        <v>5</v>
      </c>
      <c r="C17" s="20">
        <v>70</v>
      </c>
      <c r="D17" s="20"/>
      <c r="E17" s="20"/>
      <c r="F17" s="20"/>
      <c r="G17" s="21"/>
      <c r="H17" s="21"/>
      <c r="S17">
        <f>SUM(C17:R17)</f>
        <v>70</v>
      </c>
    </row>
    <row r="18" spans="1:19" ht="15.5" x14ac:dyDescent="0.35">
      <c r="A18" s="19" t="s">
        <v>89</v>
      </c>
      <c r="B18" s="19" t="s">
        <v>5</v>
      </c>
      <c r="C18" s="20"/>
      <c r="D18" s="20">
        <v>60</v>
      </c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60</v>
      </c>
    </row>
    <row r="19" spans="1:19" ht="15.5" x14ac:dyDescent="0.35">
      <c r="A19" s="28" t="s">
        <v>129</v>
      </c>
      <c r="B19" s="28" t="s">
        <v>28</v>
      </c>
      <c r="C19" s="15"/>
      <c r="D19" s="15"/>
      <c r="E19" s="15"/>
      <c r="F19" s="15"/>
      <c r="G19" s="15">
        <v>40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>
        <f>SUM(C19:R19)</f>
        <v>40</v>
      </c>
    </row>
    <row r="20" spans="1:19" ht="15.5" x14ac:dyDescent="0.35">
      <c r="A20" s="2" t="s">
        <v>72</v>
      </c>
      <c r="B20" s="2" t="s">
        <v>4</v>
      </c>
      <c r="C20" s="3">
        <v>40</v>
      </c>
      <c r="D20" s="3"/>
      <c r="E20" s="3"/>
      <c r="F20" s="3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>
        <f>SUM(C20:R20)</f>
        <v>40</v>
      </c>
    </row>
    <row r="21" spans="1:19" ht="15.5" x14ac:dyDescent="0.35">
      <c r="A21" s="2" t="s">
        <v>42</v>
      </c>
      <c r="B21" s="2" t="s">
        <v>4</v>
      </c>
      <c r="C21" s="3"/>
      <c r="D21" s="3">
        <v>20</v>
      </c>
      <c r="E21" s="3"/>
      <c r="F21" s="3"/>
      <c r="S21">
        <f>SUM(C21:R21)</f>
        <v>20</v>
      </c>
    </row>
    <row r="22" spans="1:19" ht="15.5" x14ac:dyDescent="0.35">
      <c r="A22" s="16"/>
      <c r="B22" s="16"/>
      <c r="C22" s="15"/>
      <c r="D22" s="15"/>
      <c r="E22" s="15"/>
      <c r="F22" s="15"/>
      <c r="G22" s="15"/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f>SUM(C22:R22)</f>
        <v>0</v>
      </c>
    </row>
    <row r="23" spans="1:19" ht="15.5" x14ac:dyDescent="0.35">
      <c r="A23" s="16"/>
      <c r="B23" s="16"/>
      <c r="C23" s="14"/>
      <c r="D23" s="14"/>
      <c r="E23" s="14"/>
      <c r="F23" s="14"/>
      <c r="G23" s="15"/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f>SUM(C23:R23)</f>
        <v>0</v>
      </c>
    </row>
    <row r="24" spans="1:19" ht="15.5" x14ac:dyDescent="0.35">
      <c r="A24" s="16"/>
      <c r="B24" s="16"/>
      <c r="C24" s="14"/>
      <c r="D24" s="14"/>
      <c r="E24" s="14"/>
      <c r="F24" s="14"/>
      <c r="G24" s="15"/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>
        <f>SUM(C24:R24)</f>
        <v>0</v>
      </c>
    </row>
    <row r="25" spans="1:19" ht="15.5" x14ac:dyDescent="0.35">
      <c r="A25" s="16"/>
      <c r="B25" s="16"/>
      <c r="C25" s="14"/>
      <c r="D25" s="14"/>
      <c r="E25" s="14"/>
      <c r="F25" s="14"/>
      <c r="G25" s="15"/>
      <c r="H25" s="15"/>
      <c r="S25">
        <f>SUM(C25:R25)</f>
        <v>0</v>
      </c>
    </row>
    <row r="26" spans="1:19" ht="15.5" x14ac:dyDescent="0.35">
      <c r="A26" s="16"/>
      <c r="B26" s="16"/>
      <c r="C26" s="15"/>
      <c r="D26" s="15"/>
      <c r="E26" s="15"/>
      <c r="F26" s="15"/>
      <c r="G26" s="15"/>
      <c r="H26" s="15"/>
      <c r="S26">
        <f>SUM(C26:R26)</f>
        <v>0</v>
      </c>
    </row>
    <row r="27" spans="1:19" ht="15.5" x14ac:dyDescent="0.35">
      <c r="A27" s="16"/>
      <c r="B27" s="16"/>
      <c r="C27" s="15"/>
      <c r="D27" s="15"/>
      <c r="E27" s="15"/>
      <c r="F27" s="15"/>
      <c r="G27" s="15"/>
      <c r="H27" s="15"/>
      <c r="S27">
        <f>SUM(C27:R27)</f>
        <v>0</v>
      </c>
    </row>
    <row r="28" spans="1:19" ht="15.5" x14ac:dyDescent="0.35">
      <c r="A28" s="16"/>
      <c r="B28" s="16"/>
      <c r="C28" s="14"/>
      <c r="D28" s="14"/>
      <c r="E28" s="14"/>
      <c r="F28" s="14"/>
      <c r="G28" s="15"/>
      <c r="H28" s="15"/>
      <c r="S28">
        <f>SUM(C28:R28)</f>
        <v>0</v>
      </c>
    </row>
    <row r="29" spans="1:19" ht="15.5" x14ac:dyDescent="0.35">
      <c r="A29" s="16"/>
      <c r="B29" s="16"/>
      <c r="C29" s="14"/>
      <c r="D29" s="14"/>
      <c r="E29" s="14"/>
      <c r="F29" s="14"/>
      <c r="G29" s="15"/>
      <c r="H29" s="15"/>
      <c r="S29">
        <f>SUM(C29:R29)</f>
        <v>0</v>
      </c>
    </row>
    <row r="30" spans="1:19" ht="15.5" x14ac:dyDescent="0.35">
      <c r="A30" s="16"/>
      <c r="B30" s="16"/>
      <c r="C30" s="15"/>
      <c r="D30" s="15"/>
      <c r="E30" s="15"/>
      <c r="F30" s="15"/>
      <c r="G30" s="15"/>
      <c r="H30" s="15"/>
      <c r="S30">
        <f t="shared" ref="S23:S54" si="0">SUM(C30:R30)</f>
        <v>0</v>
      </c>
    </row>
    <row r="31" spans="1:19" ht="15.5" x14ac:dyDescent="0.35">
      <c r="A31" s="16"/>
      <c r="B31" s="16"/>
      <c r="C31" s="15"/>
      <c r="D31" s="15"/>
      <c r="E31" s="15"/>
      <c r="F31" s="15"/>
      <c r="G31" s="15"/>
      <c r="H31" s="15"/>
      <c r="S31">
        <f t="shared" si="0"/>
        <v>0</v>
      </c>
    </row>
    <row r="32" spans="1:19" x14ac:dyDescent="0.35">
      <c r="S32">
        <f t="shared" si="0"/>
        <v>0</v>
      </c>
    </row>
    <row r="33" spans="19:19" x14ac:dyDescent="0.35">
      <c r="S33">
        <f t="shared" si="0"/>
        <v>0</v>
      </c>
    </row>
    <row r="34" spans="19:19" x14ac:dyDescent="0.35">
      <c r="S34">
        <f t="shared" si="0"/>
        <v>0</v>
      </c>
    </row>
    <row r="35" spans="19:19" x14ac:dyDescent="0.35">
      <c r="S35">
        <f t="shared" si="0"/>
        <v>0</v>
      </c>
    </row>
    <row r="36" spans="19:19" x14ac:dyDescent="0.35">
      <c r="S36">
        <f t="shared" si="0"/>
        <v>0</v>
      </c>
    </row>
    <row r="37" spans="19:19" x14ac:dyDescent="0.35">
      <c r="S37">
        <f t="shared" si="0"/>
        <v>0</v>
      </c>
    </row>
    <row r="38" spans="19:19" x14ac:dyDescent="0.35">
      <c r="S38">
        <f t="shared" si="0"/>
        <v>0</v>
      </c>
    </row>
    <row r="39" spans="19:19" x14ac:dyDescent="0.35">
      <c r="S39">
        <f t="shared" si="0"/>
        <v>0</v>
      </c>
    </row>
    <row r="40" spans="19:19" x14ac:dyDescent="0.35">
      <c r="S40">
        <f t="shared" si="0"/>
        <v>0</v>
      </c>
    </row>
    <row r="41" spans="19:19" x14ac:dyDescent="0.35">
      <c r="S41">
        <f t="shared" si="0"/>
        <v>0</v>
      </c>
    </row>
    <row r="42" spans="19:19" x14ac:dyDescent="0.35">
      <c r="S42">
        <f t="shared" si="0"/>
        <v>0</v>
      </c>
    </row>
    <row r="43" spans="19:19" x14ac:dyDescent="0.35">
      <c r="S43">
        <f t="shared" si="0"/>
        <v>0</v>
      </c>
    </row>
    <row r="44" spans="19:19" x14ac:dyDescent="0.35">
      <c r="S44">
        <f t="shared" si="0"/>
        <v>0</v>
      </c>
    </row>
    <row r="45" spans="19:19" x14ac:dyDescent="0.35">
      <c r="S45">
        <f t="shared" si="0"/>
        <v>0</v>
      </c>
    </row>
    <row r="46" spans="19:19" x14ac:dyDescent="0.35">
      <c r="S46">
        <f t="shared" si="0"/>
        <v>0</v>
      </c>
    </row>
    <row r="47" spans="19:19" x14ac:dyDescent="0.35">
      <c r="S47">
        <f t="shared" si="0"/>
        <v>0</v>
      </c>
    </row>
    <row r="48" spans="19:19" x14ac:dyDescent="0.35">
      <c r="S48">
        <f t="shared" si="0"/>
        <v>0</v>
      </c>
    </row>
    <row r="49" spans="19:19" x14ac:dyDescent="0.35">
      <c r="S49">
        <f t="shared" si="0"/>
        <v>0</v>
      </c>
    </row>
    <row r="50" spans="19:19" x14ac:dyDescent="0.35">
      <c r="S50">
        <f t="shared" si="0"/>
        <v>0</v>
      </c>
    </row>
    <row r="51" spans="19:19" x14ac:dyDescent="0.35">
      <c r="S51">
        <f t="shared" si="0"/>
        <v>0</v>
      </c>
    </row>
    <row r="52" spans="19:19" x14ac:dyDescent="0.35">
      <c r="S52">
        <f t="shared" si="0"/>
        <v>0</v>
      </c>
    </row>
    <row r="53" spans="19:19" x14ac:dyDescent="0.35">
      <c r="S53">
        <f t="shared" si="0"/>
        <v>0</v>
      </c>
    </row>
    <row r="54" spans="19:19" x14ac:dyDescent="0.35">
      <c r="S54">
        <f t="shared" si="0"/>
        <v>0</v>
      </c>
    </row>
  </sheetData>
  <sortState xmlns:xlrd2="http://schemas.microsoft.com/office/spreadsheetml/2017/richdata2" ref="A3:S29">
    <sortCondition descending="1" ref="S3:S29"/>
  </sortState>
  <mergeCells count="1">
    <mergeCell ref="A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F70-9E26-4FE9-AE69-715F168DA9B9}">
  <sheetPr>
    <tabColor theme="9" tint="0.79998168889431442"/>
  </sheetPr>
  <dimension ref="A1:S10"/>
  <sheetViews>
    <sheetView workbookViewId="0">
      <selection activeCell="F11" sqref="F11"/>
    </sheetView>
  </sheetViews>
  <sheetFormatPr defaultRowHeight="14.5" x14ac:dyDescent="0.35"/>
  <cols>
    <col min="1" max="1" width="13" customWidth="1"/>
    <col min="13" max="13" width="12.54296875" customWidth="1"/>
    <col min="14" max="14" width="10.1796875" customWidth="1"/>
  </cols>
  <sheetData>
    <row r="1" spans="1:19" ht="15" x14ac:dyDescent="0.3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x14ac:dyDescent="0.35">
      <c r="A3" s="7" t="s">
        <v>92</v>
      </c>
      <c r="B3" s="7" t="s">
        <v>22</v>
      </c>
      <c r="F3" s="7">
        <v>100</v>
      </c>
      <c r="S3" s="7">
        <f>SUM(C3:R3)</f>
        <v>100</v>
      </c>
    </row>
    <row r="4" spans="1:19" s="7" customFormat="1" x14ac:dyDescent="0.35">
      <c r="A4" s="7" t="s">
        <v>94</v>
      </c>
      <c r="B4" s="7" t="s">
        <v>33</v>
      </c>
      <c r="E4" s="7">
        <v>100</v>
      </c>
      <c r="S4" s="7">
        <f t="shared" ref="S4:S10" si="0">SUM(C4:R4)</f>
        <v>100</v>
      </c>
    </row>
    <row r="5" spans="1:19" x14ac:dyDescent="0.35">
      <c r="A5" t="s">
        <v>93</v>
      </c>
      <c r="B5" t="s">
        <v>5</v>
      </c>
      <c r="S5">
        <f t="shared" si="0"/>
        <v>0</v>
      </c>
    </row>
    <row r="6" spans="1:19" x14ac:dyDescent="0.35">
      <c r="S6">
        <f t="shared" si="0"/>
        <v>0</v>
      </c>
    </row>
    <row r="7" spans="1:19" x14ac:dyDescent="0.35">
      <c r="S7">
        <f t="shared" si="0"/>
        <v>0</v>
      </c>
    </row>
    <row r="8" spans="1:19" x14ac:dyDescent="0.35">
      <c r="S8">
        <f t="shared" si="0"/>
        <v>0</v>
      </c>
    </row>
    <row r="9" spans="1:19" x14ac:dyDescent="0.35">
      <c r="S9">
        <f t="shared" si="0"/>
        <v>0</v>
      </c>
    </row>
    <row r="10" spans="1:19" x14ac:dyDescent="0.35">
      <c r="S10">
        <f t="shared" si="0"/>
        <v>0</v>
      </c>
    </row>
  </sheetData>
  <mergeCells count="1">
    <mergeCell ref="A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AAA3-9237-4058-A86B-E9497B93732D}">
  <sheetPr>
    <tabColor theme="9" tint="0.79998168889431442"/>
  </sheetPr>
  <dimension ref="A1:S108"/>
  <sheetViews>
    <sheetView workbookViewId="0">
      <selection activeCell="G15" sqref="G15"/>
    </sheetView>
  </sheetViews>
  <sheetFormatPr defaultRowHeight="14.5" x14ac:dyDescent="0.35"/>
  <cols>
    <col min="1" max="1" width="15.90625" customWidth="1"/>
    <col min="13" max="13" width="12.54296875" customWidth="1"/>
    <col min="14" max="14" width="10.7265625" customWidth="1"/>
  </cols>
  <sheetData>
    <row r="1" spans="1:19" ht="15" x14ac:dyDescent="0.3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ht="15.5" x14ac:dyDescent="0.35">
      <c r="A3" s="2" t="s">
        <v>62</v>
      </c>
      <c r="B3" s="2" t="s">
        <v>3</v>
      </c>
      <c r="C3" s="3">
        <f>70+90</f>
        <v>160</v>
      </c>
      <c r="D3" s="3">
        <f>30+40+80</f>
        <v>150</v>
      </c>
      <c r="E3" s="3">
        <v>40</v>
      </c>
      <c r="F3" s="3">
        <v>120</v>
      </c>
      <c r="G3">
        <v>280</v>
      </c>
      <c r="H3" s="3">
        <v>170</v>
      </c>
      <c r="S3">
        <f>SUM(C3:R3)</f>
        <v>920</v>
      </c>
    </row>
    <row r="4" spans="1:19" ht="15.5" x14ac:dyDescent="0.35">
      <c r="A4" s="2" t="s">
        <v>79</v>
      </c>
      <c r="B4" s="2" t="s">
        <v>30</v>
      </c>
      <c r="C4" s="3"/>
      <c r="D4" s="3">
        <f>40+50+50</f>
        <v>140</v>
      </c>
      <c r="E4" s="3">
        <f>20+30+90+70</f>
        <v>210</v>
      </c>
      <c r="F4" s="3">
        <v>160</v>
      </c>
      <c r="G4">
        <v>150</v>
      </c>
      <c r="H4">
        <v>195</v>
      </c>
      <c r="S4">
        <f>SUM(C4:R4)</f>
        <v>855</v>
      </c>
    </row>
    <row r="5" spans="1:19" ht="15.5" x14ac:dyDescent="0.35">
      <c r="A5" s="2" t="s">
        <v>44</v>
      </c>
      <c r="B5" s="2" t="s">
        <v>5</v>
      </c>
      <c r="C5" s="3">
        <f>90+80+40</f>
        <v>210</v>
      </c>
      <c r="D5" s="3">
        <f>100+40</f>
        <v>140</v>
      </c>
      <c r="E5" s="3">
        <f>80+85</f>
        <v>165</v>
      </c>
      <c r="F5" s="3">
        <v>80</v>
      </c>
      <c r="G5">
        <v>100</v>
      </c>
      <c r="H5">
        <v>95</v>
      </c>
      <c r="S5">
        <f>SUM(C5:R5)</f>
        <v>790</v>
      </c>
    </row>
    <row r="6" spans="1:19" ht="15.5" x14ac:dyDescent="0.35">
      <c r="A6" s="2" t="s">
        <v>45</v>
      </c>
      <c r="B6" s="2" t="s">
        <v>4</v>
      </c>
      <c r="C6" s="3">
        <f>100+60</f>
        <v>160</v>
      </c>
      <c r="D6" s="3">
        <f>60+90</f>
        <v>150</v>
      </c>
      <c r="E6" s="3">
        <f>100+30</f>
        <v>130</v>
      </c>
      <c r="F6" s="3">
        <v>95</v>
      </c>
      <c r="G6">
        <v>105</v>
      </c>
      <c r="H6">
        <v>130</v>
      </c>
      <c r="S6">
        <f>SUM(C6:R6)</f>
        <v>770</v>
      </c>
    </row>
    <row r="7" spans="1:19" ht="15.5" x14ac:dyDescent="0.35">
      <c r="A7" s="2" t="s">
        <v>50</v>
      </c>
      <c r="B7" s="2" t="s">
        <v>3</v>
      </c>
      <c r="C7" s="3">
        <v>35</v>
      </c>
      <c r="D7" s="3">
        <f>100+60</f>
        <v>160</v>
      </c>
      <c r="E7" s="3"/>
      <c r="F7" s="3"/>
      <c r="G7">
        <v>165</v>
      </c>
      <c r="H7">
        <v>295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>
        <f>SUM(C7:R7)</f>
        <v>655</v>
      </c>
    </row>
    <row r="8" spans="1:19" ht="15.5" x14ac:dyDescent="0.35">
      <c r="A8" s="2" t="s">
        <v>34</v>
      </c>
      <c r="B8" s="2" t="s">
        <v>5</v>
      </c>
      <c r="C8" s="2">
        <f>10+50</f>
        <v>60</v>
      </c>
      <c r="D8" s="3">
        <v>90</v>
      </c>
      <c r="E8" s="3">
        <v>140</v>
      </c>
      <c r="F8" s="3">
        <v>110</v>
      </c>
      <c r="G8" s="3">
        <v>140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>
        <f>SUM(C8:R8)</f>
        <v>540</v>
      </c>
    </row>
    <row r="9" spans="1:19" ht="15.5" x14ac:dyDescent="0.35">
      <c r="A9" s="2" t="s">
        <v>21</v>
      </c>
      <c r="B9" s="2" t="s">
        <v>22</v>
      </c>
      <c r="C9" s="2">
        <f>100+30</f>
        <v>130</v>
      </c>
      <c r="D9" s="3">
        <f>90+50</f>
        <v>140</v>
      </c>
      <c r="E9" s="3">
        <v>95</v>
      </c>
      <c r="F9" s="3">
        <v>100</v>
      </c>
      <c r="S9">
        <f>SUM(C9:R9)</f>
        <v>465</v>
      </c>
    </row>
    <row r="10" spans="1:19" ht="15.5" x14ac:dyDescent="0.35">
      <c r="A10" s="2" t="s">
        <v>74</v>
      </c>
      <c r="B10" s="2" t="s">
        <v>3</v>
      </c>
      <c r="C10" s="2"/>
      <c r="D10" s="2">
        <f>100+100</f>
        <v>200</v>
      </c>
      <c r="E10" s="3">
        <v>180</v>
      </c>
      <c r="F10" s="3"/>
      <c r="H10">
        <v>70</v>
      </c>
      <c r="S10">
        <f>SUM(C10:R10)</f>
        <v>450</v>
      </c>
    </row>
    <row r="11" spans="1:19" ht="15.5" x14ac:dyDescent="0.35">
      <c r="A11" s="2" t="s">
        <v>32</v>
      </c>
      <c r="B11" s="2" t="s">
        <v>33</v>
      </c>
      <c r="C11" s="2">
        <f>20+100</f>
        <v>120</v>
      </c>
      <c r="D11" s="3">
        <v>90</v>
      </c>
      <c r="G11">
        <v>90</v>
      </c>
      <c r="H11">
        <v>145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>
        <f>SUM(C11:R11)</f>
        <v>445</v>
      </c>
    </row>
    <row r="12" spans="1:19" ht="15.5" x14ac:dyDescent="0.35">
      <c r="A12" s="2" t="s">
        <v>66</v>
      </c>
      <c r="B12" s="2" t="s">
        <v>4</v>
      </c>
      <c r="C12" s="3">
        <v>80</v>
      </c>
      <c r="D12" s="3">
        <f>40+70</f>
        <v>110</v>
      </c>
      <c r="E12" s="3">
        <v>40</v>
      </c>
      <c r="F12" s="3">
        <v>120</v>
      </c>
      <c r="G12" s="3">
        <v>80</v>
      </c>
      <c r="H12" s="3">
        <v>10</v>
      </c>
      <c r="S12">
        <f>SUM(C12:R12)</f>
        <v>440</v>
      </c>
    </row>
    <row r="13" spans="1:19" ht="15.5" x14ac:dyDescent="0.35">
      <c r="A13" s="2" t="s">
        <v>46</v>
      </c>
      <c r="B13" s="2" t="s">
        <v>3</v>
      </c>
      <c r="C13" s="3">
        <f>40+90</f>
        <v>130</v>
      </c>
      <c r="D13" s="3">
        <v>80</v>
      </c>
      <c r="E13" s="3">
        <v>85</v>
      </c>
      <c r="F13" s="3">
        <v>35</v>
      </c>
      <c r="G13" s="3">
        <v>85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>
        <f>SUM(C13:R13)</f>
        <v>415</v>
      </c>
    </row>
    <row r="14" spans="1:19" ht="15.5" x14ac:dyDescent="0.35">
      <c r="A14" s="2" t="s">
        <v>49</v>
      </c>
      <c r="B14" s="2" t="s">
        <v>28</v>
      </c>
      <c r="C14" s="3">
        <v>60</v>
      </c>
      <c r="D14" s="3"/>
      <c r="E14" s="3">
        <v>20</v>
      </c>
      <c r="F14" s="3">
        <v>20</v>
      </c>
      <c r="G14" s="3">
        <v>205</v>
      </c>
      <c r="H14" s="3">
        <v>100</v>
      </c>
      <c r="S14">
        <f>SUM(C14:R14)</f>
        <v>405</v>
      </c>
    </row>
    <row r="15" spans="1:19" ht="15.5" x14ac:dyDescent="0.35">
      <c r="A15" s="2" t="s">
        <v>23</v>
      </c>
      <c r="B15" s="2" t="s">
        <v>4</v>
      </c>
      <c r="C15" s="2">
        <f>90+80</f>
        <v>170</v>
      </c>
      <c r="D15" s="3">
        <v>30</v>
      </c>
      <c r="E15" s="3">
        <v>50</v>
      </c>
      <c r="F15" s="3">
        <v>20</v>
      </c>
      <c r="H15">
        <f>80+40</f>
        <v>120</v>
      </c>
      <c r="S15">
        <f>SUM(C15:R15)</f>
        <v>390</v>
      </c>
    </row>
    <row r="16" spans="1:19" ht="15.5" x14ac:dyDescent="0.35">
      <c r="A16" s="2" t="s">
        <v>48</v>
      </c>
      <c r="B16" s="2" t="s">
        <v>5</v>
      </c>
      <c r="C16" s="3">
        <v>60</v>
      </c>
      <c r="D16" s="3">
        <f>60+40</f>
        <v>100</v>
      </c>
      <c r="E16" s="3">
        <v>65</v>
      </c>
      <c r="F16" s="3">
        <v>50</v>
      </c>
      <c r="G16" s="3">
        <v>20</v>
      </c>
      <c r="H16" s="3">
        <v>70</v>
      </c>
      <c r="S16">
        <f>SUM(C16:R16)</f>
        <v>365</v>
      </c>
    </row>
    <row r="17" spans="1:19" ht="15.5" x14ac:dyDescent="0.35">
      <c r="A17" s="2" t="s">
        <v>116</v>
      </c>
      <c r="B17" s="2" t="s">
        <v>4</v>
      </c>
      <c r="C17" s="3"/>
      <c r="D17" s="3">
        <v>110</v>
      </c>
      <c r="E17" s="3">
        <f>50+95</f>
        <v>145</v>
      </c>
      <c r="F17" s="3"/>
      <c r="G17">
        <v>90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>
        <f>SUM(C17:R17)</f>
        <v>345</v>
      </c>
    </row>
    <row r="18" spans="1:19" ht="15.5" x14ac:dyDescent="0.35">
      <c r="A18" s="30" t="s">
        <v>125</v>
      </c>
      <c r="B18" s="30" t="s">
        <v>3</v>
      </c>
      <c r="C18" s="29"/>
      <c r="D18" s="29"/>
      <c r="E18" s="29"/>
      <c r="F18" s="29"/>
      <c r="G18" s="29">
        <v>150</v>
      </c>
      <c r="H18" s="29">
        <v>180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330</v>
      </c>
    </row>
    <row r="19" spans="1:19" ht="15.5" x14ac:dyDescent="0.35">
      <c r="A19" s="2" t="s">
        <v>103</v>
      </c>
      <c r="B19" s="2" t="s">
        <v>33</v>
      </c>
      <c r="C19" s="3"/>
      <c r="D19" s="3"/>
      <c r="E19" s="3">
        <f>90+60</f>
        <v>150</v>
      </c>
      <c r="F19" s="3">
        <v>15</v>
      </c>
      <c r="G19">
        <v>40</v>
      </c>
      <c r="H19">
        <v>120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>
        <f>SUM(C19:R19)</f>
        <v>325</v>
      </c>
    </row>
    <row r="20" spans="1:19" ht="15.5" x14ac:dyDescent="0.35">
      <c r="A20" s="2" t="s">
        <v>99</v>
      </c>
      <c r="B20" s="2" t="s">
        <v>4</v>
      </c>
      <c r="C20" s="3"/>
      <c r="D20" s="3"/>
      <c r="E20" s="3">
        <v>40</v>
      </c>
      <c r="F20" s="3">
        <f>50+90+75</f>
        <v>215</v>
      </c>
      <c r="G20">
        <v>50</v>
      </c>
      <c r="S20">
        <f>SUM(C20:R20)</f>
        <v>305</v>
      </c>
    </row>
    <row r="21" spans="1:19" ht="15.5" x14ac:dyDescent="0.35">
      <c r="A21" s="2" t="s">
        <v>41</v>
      </c>
      <c r="B21" s="2" t="s">
        <v>4</v>
      </c>
      <c r="C21" s="3">
        <f>20+70+60</f>
        <v>150</v>
      </c>
      <c r="D21" s="3">
        <v>20</v>
      </c>
      <c r="E21" s="3"/>
      <c r="F21" s="3">
        <v>35</v>
      </c>
      <c r="G21">
        <v>10</v>
      </c>
      <c r="H21" s="3">
        <v>90</v>
      </c>
      <c r="S21">
        <f>SUM(C21:R21)</f>
        <v>305</v>
      </c>
    </row>
    <row r="22" spans="1:19" ht="15.5" x14ac:dyDescent="0.35">
      <c r="A22" s="2" t="s">
        <v>104</v>
      </c>
      <c r="B22" s="2" t="s">
        <v>5</v>
      </c>
      <c r="C22" s="3"/>
      <c r="D22" s="3"/>
      <c r="E22" s="3">
        <v>80</v>
      </c>
      <c r="F22" s="3"/>
      <c r="G22">
        <v>110</v>
      </c>
      <c r="H22">
        <v>105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f>SUM(C22:R22)</f>
        <v>295</v>
      </c>
    </row>
    <row r="23" spans="1:19" ht="15.5" x14ac:dyDescent="0.35">
      <c r="A23" s="2" t="s">
        <v>84</v>
      </c>
      <c r="B23" s="2" t="s">
        <v>5</v>
      </c>
      <c r="C23" s="3"/>
      <c r="D23" s="3">
        <v>70</v>
      </c>
      <c r="E23" s="3">
        <v>50</v>
      </c>
      <c r="F23" s="3">
        <v>95</v>
      </c>
      <c r="G23" s="24">
        <v>50</v>
      </c>
      <c r="H23" s="3">
        <v>20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f>SUM(C23:R23)</f>
        <v>285</v>
      </c>
    </row>
    <row r="24" spans="1:19" ht="15.5" x14ac:dyDescent="0.35">
      <c r="A24" s="2" t="s">
        <v>38</v>
      </c>
      <c r="B24" s="2" t="s">
        <v>33</v>
      </c>
      <c r="C24" s="3">
        <v>100</v>
      </c>
      <c r="D24" s="3">
        <v>90</v>
      </c>
      <c r="E24" s="3"/>
      <c r="F24" s="3"/>
      <c r="G24">
        <v>90</v>
      </c>
      <c r="S24">
        <f>SUM(C24:R24)</f>
        <v>280</v>
      </c>
    </row>
    <row r="25" spans="1:19" ht="15.5" x14ac:dyDescent="0.35">
      <c r="A25" s="2" t="s">
        <v>47</v>
      </c>
      <c r="B25" s="2" t="s">
        <v>5</v>
      </c>
      <c r="C25" s="3">
        <v>70</v>
      </c>
      <c r="D25" s="3">
        <f>10+15</f>
        <v>25</v>
      </c>
      <c r="E25" s="3">
        <v>65</v>
      </c>
      <c r="F25" s="3">
        <v>60</v>
      </c>
      <c r="H25" s="3">
        <v>55</v>
      </c>
      <c r="S25">
        <f>SUM(C25:R25)</f>
        <v>275</v>
      </c>
    </row>
    <row r="26" spans="1:19" ht="15.5" x14ac:dyDescent="0.35">
      <c r="A26" s="2" t="s">
        <v>24</v>
      </c>
      <c r="B26" s="2" t="s">
        <v>5</v>
      </c>
      <c r="C26" s="2">
        <v>80</v>
      </c>
      <c r="D26" s="3"/>
      <c r="E26" s="3">
        <v>10</v>
      </c>
      <c r="F26" s="3">
        <v>70</v>
      </c>
      <c r="G26" s="3">
        <v>60</v>
      </c>
      <c r="H26" s="3">
        <v>50</v>
      </c>
      <c r="S26">
        <f>SUM(C26:R26)</f>
        <v>270</v>
      </c>
    </row>
    <row r="27" spans="1:19" ht="15.5" x14ac:dyDescent="0.35">
      <c r="A27" s="2" t="s">
        <v>26</v>
      </c>
      <c r="B27" s="2" t="s">
        <v>5</v>
      </c>
      <c r="C27" s="2">
        <v>60</v>
      </c>
      <c r="D27" s="3"/>
      <c r="E27" s="3"/>
      <c r="F27" s="3">
        <v>80</v>
      </c>
      <c r="G27">
        <v>70</v>
      </c>
      <c r="H27" s="3">
        <v>30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>
        <f>SUM(C27:R27)</f>
        <v>240</v>
      </c>
    </row>
    <row r="28" spans="1:19" ht="15.5" x14ac:dyDescent="0.35">
      <c r="A28" s="2" t="s">
        <v>39</v>
      </c>
      <c r="B28" s="2" t="s">
        <v>22</v>
      </c>
      <c r="C28" s="3">
        <f>10+85</f>
        <v>95</v>
      </c>
      <c r="D28" s="3">
        <v>60</v>
      </c>
      <c r="E28" s="3">
        <v>40</v>
      </c>
      <c r="F28" s="3">
        <v>40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>
        <f>SUM(C28:R28)</f>
        <v>235</v>
      </c>
    </row>
    <row r="29" spans="1:19" ht="15.5" x14ac:dyDescent="0.35">
      <c r="A29" s="2" t="s">
        <v>25</v>
      </c>
      <c r="B29" s="2" t="s">
        <v>5</v>
      </c>
      <c r="C29" s="2">
        <v>70</v>
      </c>
      <c r="D29" s="3"/>
      <c r="E29" s="3">
        <v>80</v>
      </c>
      <c r="F29" s="3"/>
      <c r="H29">
        <v>80</v>
      </c>
      <c r="S29">
        <f>SUM(C29:R29)</f>
        <v>230</v>
      </c>
    </row>
    <row r="30" spans="1:19" ht="15.5" x14ac:dyDescent="0.35">
      <c r="A30" s="2" t="s">
        <v>51</v>
      </c>
      <c r="B30" s="2" t="s">
        <v>5</v>
      </c>
      <c r="C30" s="3">
        <v>35</v>
      </c>
      <c r="D30" s="3">
        <v>30</v>
      </c>
      <c r="E30" s="3"/>
      <c r="F30" s="3">
        <v>70</v>
      </c>
      <c r="G30" s="3">
        <v>40</v>
      </c>
      <c r="H30" s="3">
        <v>40</v>
      </c>
      <c r="S30">
        <f>SUM(C30:R30)</f>
        <v>215</v>
      </c>
    </row>
    <row r="31" spans="1:19" ht="15.5" x14ac:dyDescent="0.35">
      <c r="A31" s="2" t="s">
        <v>76</v>
      </c>
      <c r="B31" s="2" t="s">
        <v>4</v>
      </c>
      <c r="C31" s="2"/>
      <c r="D31" s="2">
        <v>20</v>
      </c>
      <c r="E31" s="3"/>
      <c r="F31" s="3">
        <f>30+75+90</f>
        <v>195</v>
      </c>
      <c r="S31">
        <f>SUM(C31:R31)</f>
        <v>215</v>
      </c>
    </row>
    <row r="32" spans="1:19" ht="15.5" x14ac:dyDescent="0.35">
      <c r="A32" s="2" t="s">
        <v>40</v>
      </c>
      <c r="B32" s="2" t="s">
        <v>5</v>
      </c>
      <c r="C32" s="3">
        <v>85</v>
      </c>
      <c r="D32" s="3"/>
      <c r="E32" s="3">
        <v>80</v>
      </c>
      <c r="F32" s="3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>
        <f>SUM(C32:R32)</f>
        <v>165</v>
      </c>
    </row>
    <row r="33" spans="1:19" ht="15.5" x14ac:dyDescent="0.35">
      <c r="A33" s="22" t="s">
        <v>117</v>
      </c>
      <c r="B33" s="22" t="s">
        <v>4</v>
      </c>
      <c r="C33" s="23"/>
      <c r="D33" s="23"/>
      <c r="E33" s="23"/>
      <c r="F33" s="23"/>
      <c r="G33" s="24">
        <v>100</v>
      </c>
      <c r="H33" s="24">
        <v>60</v>
      </c>
      <c r="S33">
        <f>SUM(C33:R33)</f>
        <v>160</v>
      </c>
    </row>
    <row r="34" spans="1:19" ht="15.5" x14ac:dyDescent="0.35">
      <c r="A34" s="2" t="s">
        <v>65</v>
      </c>
      <c r="B34" s="2" t="s">
        <v>5</v>
      </c>
      <c r="C34" s="3">
        <v>20</v>
      </c>
      <c r="D34" s="3">
        <f>70+70</f>
        <v>140</v>
      </c>
      <c r="E34" s="3"/>
      <c r="F34" s="3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>
        <f>SUM(C34:R34)</f>
        <v>160</v>
      </c>
    </row>
    <row r="35" spans="1:19" ht="15.5" x14ac:dyDescent="0.35">
      <c r="A35" s="2" t="s">
        <v>63</v>
      </c>
      <c r="B35" s="2" t="s">
        <v>33</v>
      </c>
      <c r="C35" s="3">
        <v>55</v>
      </c>
      <c r="D35" s="3">
        <v>60</v>
      </c>
      <c r="E35" s="3"/>
      <c r="F35" s="3"/>
      <c r="H35">
        <v>40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>
        <f>SUM(C35:R35)</f>
        <v>155</v>
      </c>
    </row>
    <row r="36" spans="1:19" ht="15.5" x14ac:dyDescent="0.35">
      <c r="A36" s="2" t="s">
        <v>110</v>
      </c>
      <c r="B36" s="2" t="s">
        <v>22</v>
      </c>
      <c r="C36" s="3"/>
      <c r="D36" s="3"/>
      <c r="E36" s="3">
        <v>70</v>
      </c>
      <c r="F36" s="3">
        <v>75</v>
      </c>
      <c r="S36">
        <f>SUM(C36:R36)</f>
        <v>145</v>
      </c>
    </row>
    <row r="37" spans="1:19" ht="15.5" x14ac:dyDescent="0.35">
      <c r="A37" s="2" t="s">
        <v>42</v>
      </c>
      <c r="B37" s="2" t="s">
        <v>4</v>
      </c>
      <c r="C37" s="3">
        <v>60</v>
      </c>
      <c r="D37" s="3">
        <v>20</v>
      </c>
      <c r="E37" s="3"/>
      <c r="F37" s="3">
        <v>60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>
        <f>SUM(C37:R37)</f>
        <v>140</v>
      </c>
    </row>
    <row r="38" spans="1:19" ht="15.5" x14ac:dyDescent="0.35">
      <c r="A38" s="2" t="s">
        <v>78</v>
      </c>
      <c r="B38" s="2" t="s">
        <v>4</v>
      </c>
      <c r="C38" s="3"/>
      <c r="D38" s="3">
        <f>(70+60+50)/3</f>
        <v>60</v>
      </c>
      <c r="E38" s="3"/>
      <c r="F38" s="3">
        <v>75</v>
      </c>
      <c r="S38">
        <f>SUM(C38:R38)</f>
        <v>135</v>
      </c>
    </row>
    <row r="39" spans="1:19" ht="15.5" x14ac:dyDescent="0.35">
      <c r="A39" s="22" t="s">
        <v>130</v>
      </c>
      <c r="B39" s="22" t="s">
        <v>4</v>
      </c>
      <c r="C39" s="23"/>
      <c r="D39" s="23"/>
      <c r="E39" s="23"/>
      <c r="F39" s="23"/>
      <c r="G39" s="24"/>
      <c r="H39" s="24">
        <v>130</v>
      </c>
      <c r="S39">
        <f>SUM(C39:R39)</f>
        <v>130</v>
      </c>
    </row>
    <row r="40" spans="1:19" ht="15.5" x14ac:dyDescent="0.35">
      <c r="A40" s="2" t="s">
        <v>97</v>
      </c>
      <c r="B40" s="2" t="s">
        <v>28</v>
      </c>
      <c r="C40" s="3">
        <v>50</v>
      </c>
      <c r="D40" s="3"/>
      <c r="E40" s="3">
        <v>70</v>
      </c>
      <c r="F40" s="3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>
        <f>SUM(C40:R40)</f>
        <v>120</v>
      </c>
    </row>
    <row r="41" spans="1:19" ht="15.5" x14ac:dyDescent="0.35">
      <c r="A41" s="2" t="s">
        <v>98</v>
      </c>
      <c r="B41" s="2" t="s">
        <v>5</v>
      </c>
      <c r="C41" s="3"/>
      <c r="D41" s="3"/>
      <c r="E41" s="3">
        <v>50</v>
      </c>
      <c r="F41" s="3"/>
      <c r="H41">
        <v>70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>
        <f>SUM(C41:R41)</f>
        <v>120</v>
      </c>
    </row>
    <row r="42" spans="1:19" ht="15.5" x14ac:dyDescent="0.35">
      <c r="A42" s="2" t="s">
        <v>43</v>
      </c>
      <c r="B42" s="2" t="s">
        <v>4</v>
      </c>
      <c r="C42" s="3">
        <v>50</v>
      </c>
      <c r="D42" s="3">
        <v>15</v>
      </c>
      <c r="E42" s="3"/>
      <c r="F42" s="3">
        <v>50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>
        <f>SUM(C42:R42)</f>
        <v>115</v>
      </c>
    </row>
    <row r="43" spans="1:19" ht="15.5" x14ac:dyDescent="0.35">
      <c r="A43" s="2" t="s">
        <v>75</v>
      </c>
      <c r="B43" s="2" t="s">
        <v>5</v>
      </c>
      <c r="C43" s="2"/>
      <c r="D43" s="2">
        <v>50</v>
      </c>
      <c r="E43" s="3">
        <v>10</v>
      </c>
      <c r="F43" s="3"/>
      <c r="G43">
        <v>40</v>
      </c>
      <c r="H43">
        <v>10</v>
      </c>
      <c r="S43">
        <f>SUM(C43:R43)</f>
        <v>110</v>
      </c>
    </row>
    <row r="44" spans="1:19" ht="15.5" x14ac:dyDescent="0.35">
      <c r="A44" s="10" t="s">
        <v>111</v>
      </c>
      <c r="B44" s="10" t="s">
        <v>4</v>
      </c>
      <c r="C44" s="3"/>
      <c r="D44" s="3"/>
      <c r="E44" s="3"/>
      <c r="F44" s="3">
        <v>60</v>
      </c>
      <c r="H44">
        <v>30</v>
      </c>
      <c r="S44">
        <f>SUM(C44:R44)</f>
        <v>90</v>
      </c>
    </row>
    <row r="45" spans="1:19" ht="15.5" x14ac:dyDescent="0.35">
      <c r="A45" s="2" t="s">
        <v>77</v>
      </c>
      <c r="B45" s="2" t="s">
        <v>4</v>
      </c>
      <c r="C45" s="3"/>
      <c r="D45" s="3">
        <v>80</v>
      </c>
      <c r="E45" s="3"/>
      <c r="F45" s="3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>
        <f>SUM(C45:R45)</f>
        <v>80</v>
      </c>
    </row>
    <row r="46" spans="1:19" ht="15.5" x14ac:dyDescent="0.35">
      <c r="A46" s="4" t="s">
        <v>64</v>
      </c>
      <c r="B46" s="4" t="s">
        <v>28</v>
      </c>
      <c r="C46" s="3">
        <v>55</v>
      </c>
      <c r="D46" s="3">
        <v>20</v>
      </c>
      <c r="E46" s="3"/>
      <c r="F46" s="3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>
        <f>SUM(C46:R46)</f>
        <v>75</v>
      </c>
    </row>
    <row r="47" spans="1:19" ht="15.5" x14ac:dyDescent="0.35">
      <c r="A47" s="2" t="s">
        <v>95</v>
      </c>
      <c r="B47" s="2" t="s">
        <v>4</v>
      </c>
      <c r="C47" s="3"/>
      <c r="D47" s="3">
        <v>10</v>
      </c>
      <c r="E47" s="3">
        <v>30</v>
      </c>
      <c r="F47" s="3"/>
      <c r="H47">
        <v>20</v>
      </c>
      <c r="S47">
        <f>SUM(C47:R47)</f>
        <v>60</v>
      </c>
    </row>
    <row r="48" spans="1:19" ht="15.5" x14ac:dyDescent="0.35">
      <c r="A48" s="22" t="s">
        <v>132</v>
      </c>
      <c r="B48" s="22" t="s">
        <v>33</v>
      </c>
      <c r="C48" s="29"/>
      <c r="D48" s="29"/>
      <c r="E48" s="29"/>
      <c r="F48" s="29"/>
      <c r="G48" s="29"/>
      <c r="H48" s="29">
        <v>60</v>
      </c>
      <c r="S48">
        <f>SUM(C48:R48)</f>
        <v>60</v>
      </c>
    </row>
    <row r="49" spans="1:19" ht="15.5" x14ac:dyDescent="0.35">
      <c r="A49" s="10" t="s">
        <v>112</v>
      </c>
      <c r="B49" s="10" t="s">
        <v>4</v>
      </c>
      <c r="C49" s="3"/>
      <c r="D49" s="3"/>
      <c r="E49" s="3"/>
      <c r="F49" s="3">
        <v>50</v>
      </c>
      <c r="S49">
        <f>SUM(C49:R49)</f>
        <v>50</v>
      </c>
    </row>
    <row r="50" spans="1:19" ht="15.5" x14ac:dyDescent="0.35">
      <c r="A50" s="22" t="s">
        <v>126</v>
      </c>
      <c r="B50" s="22" t="s">
        <v>3</v>
      </c>
      <c r="C50" s="31"/>
      <c r="D50" s="31"/>
      <c r="E50" s="31"/>
      <c r="F50" s="31"/>
      <c r="G50" s="29">
        <v>50</v>
      </c>
      <c r="H50" s="29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>
        <f>SUM(C50:R50)</f>
        <v>50</v>
      </c>
    </row>
    <row r="51" spans="1:19" ht="15.5" x14ac:dyDescent="0.35">
      <c r="A51" s="2" t="s">
        <v>29</v>
      </c>
      <c r="B51" s="2" t="s">
        <v>30</v>
      </c>
      <c r="C51" s="2">
        <v>40</v>
      </c>
      <c r="D51" s="3"/>
      <c r="E51" s="3"/>
      <c r="F51" s="3"/>
      <c r="S51">
        <f>SUM(C51:R51)</f>
        <v>40</v>
      </c>
    </row>
    <row r="52" spans="1:19" ht="15.5" x14ac:dyDescent="0.35">
      <c r="A52" s="2" t="s">
        <v>101</v>
      </c>
      <c r="B52" s="2" t="s">
        <v>4</v>
      </c>
      <c r="C52" s="3"/>
      <c r="D52" s="3"/>
      <c r="E52" s="3"/>
      <c r="F52" s="3">
        <v>40</v>
      </c>
      <c r="S52">
        <f>SUM(C52:R52)</f>
        <v>40</v>
      </c>
    </row>
    <row r="53" spans="1:19" ht="15.5" x14ac:dyDescent="0.35">
      <c r="A53" s="2" t="s">
        <v>68</v>
      </c>
      <c r="B53" s="2" t="s">
        <v>4</v>
      </c>
      <c r="C53" s="3">
        <v>40</v>
      </c>
      <c r="D53" s="3"/>
      <c r="E53" s="3"/>
      <c r="F53" s="3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>
        <f>SUM(C53:R53)</f>
        <v>40</v>
      </c>
    </row>
    <row r="54" spans="1:19" ht="15.5" x14ac:dyDescent="0.35">
      <c r="A54" s="2" t="s">
        <v>31</v>
      </c>
      <c r="B54" s="2" t="s">
        <v>5</v>
      </c>
      <c r="C54" s="2">
        <v>30</v>
      </c>
      <c r="D54" s="3">
        <v>10</v>
      </c>
      <c r="E54" s="3"/>
      <c r="F54" s="3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>
        <f>SUM(C54:R54)</f>
        <v>40</v>
      </c>
    </row>
    <row r="55" spans="1:19" ht="15.5" x14ac:dyDescent="0.35">
      <c r="A55" s="2" t="s">
        <v>105</v>
      </c>
      <c r="B55" s="2" t="s">
        <v>5</v>
      </c>
      <c r="C55" s="3"/>
      <c r="D55" s="3"/>
      <c r="E55" s="3">
        <v>10</v>
      </c>
      <c r="F55" s="3">
        <v>30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>
        <f>SUM(C55:R55)</f>
        <v>40</v>
      </c>
    </row>
    <row r="56" spans="1:19" ht="15.5" x14ac:dyDescent="0.35">
      <c r="A56" s="2" t="s">
        <v>100</v>
      </c>
      <c r="B56" s="2" t="s">
        <v>22</v>
      </c>
      <c r="C56" s="3"/>
      <c r="D56" s="3"/>
      <c r="E56" s="3">
        <v>30</v>
      </c>
      <c r="F56" s="3"/>
      <c r="S56">
        <f>SUM(C56:R56)</f>
        <v>30</v>
      </c>
    </row>
    <row r="57" spans="1:19" s="21" customFormat="1" ht="15.5" x14ac:dyDescent="0.35">
      <c r="A57" s="2" t="s">
        <v>80</v>
      </c>
      <c r="B57" s="2" t="s">
        <v>5</v>
      </c>
      <c r="C57" s="3"/>
      <c r="D57" s="3">
        <v>30</v>
      </c>
      <c r="E57" s="3"/>
      <c r="F57" s="3"/>
      <c r="G57"/>
      <c r="H57"/>
      <c r="S57" s="21">
        <f>SUM(C57:R57)</f>
        <v>30</v>
      </c>
    </row>
    <row r="58" spans="1:19" s="21" customFormat="1" ht="15.5" x14ac:dyDescent="0.35">
      <c r="A58" s="22" t="s">
        <v>127</v>
      </c>
      <c r="B58" s="22" t="s">
        <v>5</v>
      </c>
      <c r="C58" s="31"/>
      <c r="D58" s="31"/>
      <c r="E58" s="31"/>
      <c r="F58" s="31"/>
      <c r="G58" s="29">
        <v>30</v>
      </c>
      <c r="H58" s="29"/>
      <c r="S58" s="21">
        <f>SUM(C58:R58)</f>
        <v>30</v>
      </c>
    </row>
    <row r="59" spans="1:19" s="21" customFormat="1" ht="15.5" x14ac:dyDescent="0.35">
      <c r="A59" s="22" t="s">
        <v>118</v>
      </c>
      <c r="B59" s="22" t="s">
        <v>3</v>
      </c>
      <c r="C59" s="22"/>
      <c r="D59" s="22"/>
      <c r="E59" s="23"/>
      <c r="F59" s="23"/>
      <c r="G59" s="24">
        <v>20</v>
      </c>
      <c r="H59" s="24"/>
      <c r="S59" s="21">
        <f>SUM(C59:R59)</f>
        <v>20</v>
      </c>
    </row>
    <row r="60" spans="1:19" s="21" customFormat="1" ht="15.5" x14ac:dyDescent="0.35">
      <c r="A60" s="2" t="s">
        <v>106</v>
      </c>
      <c r="B60" s="2" t="s">
        <v>5</v>
      </c>
      <c r="C60" s="3"/>
      <c r="D60" s="3"/>
      <c r="E60" s="3"/>
      <c r="F60" s="3">
        <v>15</v>
      </c>
      <c r="G60"/>
      <c r="H60"/>
      <c r="I60"/>
      <c r="J60"/>
      <c r="K60"/>
      <c r="L60"/>
      <c r="M60"/>
      <c r="N60"/>
      <c r="O60"/>
      <c r="P60"/>
      <c r="Q60"/>
      <c r="R60"/>
      <c r="S60">
        <f>SUM(C60:R60)</f>
        <v>15</v>
      </c>
    </row>
    <row r="61" spans="1:19" s="21" customFormat="1" ht="15.5" x14ac:dyDescent="0.35">
      <c r="A61" s="2" t="s">
        <v>108</v>
      </c>
      <c r="B61" s="2" t="s">
        <v>22</v>
      </c>
      <c r="C61" s="3"/>
      <c r="D61" s="3"/>
      <c r="E61" s="3"/>
      <c r="F61" s="3">
        <v>10</v>
      </c>
      <c r="G61"/>
      <c r="H61"/>
      <c r="I61"/>
      <c r="J61"/>
      <c r="K61"/>
      <c r="L61"/>
      <c r="M61"/>
      <c r="N61"/>
      <c r="O61"/>
      <c r="P61"/>
      <c r="Q61"/>
      <c r="R61"/>
      <c r="S61">
        <f>SUM(C61:R61)</f>
        <v>10</v>
      </c>
    </row>
    <row r="62" spans="1:19" s="21" customFormat="1" ht="15.5" x14ac:dyDescent="0.35">
      <c r="A62" s="22" t="s">
        <v>119</v>
      </c>
      <c r="B62" s="22" t="s">
        <v>33</v>
      </c>
      <c r="C62" s="23"/>
      <c r="D62" s="23"/>
      <c r="E62" s="23"/>
      <c r="F62" s="23"/>
      <c r="G62" s="24">
        <v>10</v>
      </c>
      <c r="H62" s="24"/>
      <c r="I62"/>
      <c r="J62"/>
      <c r="K62"/>
      <c r="L62"/>
      <c r="M62"/>
      <c r="N62"/>
      <c r="O62"/>
      <c r="P62"/>
      <c r="Q62"/>
      <c r="R62"/>
      <c r="S62">
        <f>SUM(C62:R62)</f>
        <v>10</v>
      </c>
    </row>
    <row r="63" spans="1:19" s="21" customFormat="1" ht="15.5" x14ac:dyDescent="0.35">
      <c r="A63" s="2" t="s">
        <v>107</v>
      </c>
      <c r="B63" s="2" t="s">
        <v>22</v>
      </c>
      <c r="C63" s="3"/>
      <c r="D63" s="3"/>
      <c r="E63" s="3">
        <v>10</v>
      </c>
      <c r="F63" s="3"/>
      <c r="G63"/>
      <c r="H63"/>
      <c r="S63" s="21">
        <f>SUM(C63:R63)</f>
        <v>10</v>
      </c>
    </row>
    <row r="64" spans="1:19" s="21" customFormat="1" ht="15.5" x14ac:dyDescent="0.35">
      <c r="A64" s="22" t="s">
        <v>128</v>
      </c>
      <c r="B64" s="22" t="s">
        <v>30</v>
      </c>
      <c r="C64" s="31"/>
      <c r="D64" s="31"/>
      <c r="E64" s="31"/>
      <c r="F64" s="31"/>
      <c r="G64" s="29">
        <v>10</v>
      </c>
      <c r="H64" s="29"/>
      <c r="S64" s="21">
        <f>SUM(C64:R64)</f>
        <v>10</v>
      </c>
    </row>
    <row r="65" spans="1:19" s="21" customFormat="1" ht="15.5" x14ac:dyDescent="0.35">
      <c r="A65" s="2" t="s">
        <v>102</v>
      </c>
      <c r="B65" s="2" t="s">
        <v>22</v>
      </c>
      <c r="C65" s="3"/>
      <c r="D65" s="3"/>
      <c r="E65" s="3"/>
      <c r="F65" s="3">
        <v>10</v>
      </c>
      <c r="G65"/>
      <c r="H65"/>
      <c r="S65" s="21">
        <f>SUM(C65:R65)</f>
        <v>10</v>
      </c>
    </row>
    <row r="66" spans="1:19" s="21" customFormat="1" ht="15.5" x14ac:dyDescent="0.35">
      <c r="A66" s="22"/>
      <c r="B66" s="22"/>
      <c r="C66" s="29"/>
      <c r="D66" s="29"/>
      <c r="E66" s="29"/>
      <c r="F66" s="29"/>
      <c r="G66" s="29"/>
      <c r="H66" s="29"/>
      <c r="I66"/>
      <c r="J66"/>
      <c r="K66"/>
      <c r="L66"/>
      <c r="M66"/>
      <c r="N66"/>
      <c r="O66"/>
      <c r="P66"/>
      <c r="Q66"/>
      <c r="R66"/>
      <c r="S66">
        <f>SUM(C66:R66)</f>
        <v>0</v>
      </c>
    </row>
    <row r="67" spans="1:19" s="21" customFormat="1" ht="15.5" x14ac:dyDescent="0.35">
      <c r="A67" s="30"/>
      <c r="B67" s="30"/>
      <c r="C67" s="31"/>
      <c r="D67" s="31"/>
      <c r="E67" s="31"/>
      <c r="F67" s="31"/>
      <c r="G67" s="29"/>
      <c r="H67" s="29"/>
      <c r="I67"/>
      <c r="J67"/>
      <c r="K67"/>
      <c r="L67"/>
      <c r="M67"/>
      <c r="N67"/>
      <c r="O67"/>
      <c r="P67"/>
      <c r="Q67"/>
      <c r="R67"/>
      <c r="S67">
        <f>SUM(C67:R67)</f>
        <v>0</v>
      </c>
    </row>
    <row r="68" spans="1:19" s="21" customFormat="1" ht="15.5" x14ac:dyDescent="0.35">
      <c r="A68" s="30"/>
      <c r="B68" s="30"/>
      <c r="C68" s="31"/>
      <c r="D68" s="31"/>
      <c r="E68" s="31"/>
      <c r="F68" s="31"/>
      <c r="G68" s="29"/>
      <c r="H68" s="29"/>
      <c r="I68"/>
      <c r="J68"/>
      <c r="K68"/>
      <c r="L68"/>
      <c r="M68"/>
      <c r="N68"/>
      <c r="O68"/>
      <c r="P68"/>
      <c r="Q68"/>
      <c r="R68"/>
      <c r="S68">
        <f>SUM(C68:R68)</f>
        <v>0</v>
      </c>
    </row>
    <row r="69" spans="1:19" s="21" customFormat="1" ht="15.5" x14ac:dyDescent="0.35">
      <c r="A69" s="30"/>
      <c r="B69" s="30"/>
      <c r="C69" s="31"/>
      <c r="D69" s="31"/>
      <c r="E69" s="31"/>
      <c r="F69" s="31"/>
      <c r="G69" s="29"/>
      <c r="H69" s="29"/>
      <c r="I69"/>
      <c r="J69"/>
      <c r="K69"/>
      <c r="L69"/>
      <c r="M69"/>
      <c r="N69"/>
      <c r="O69"/>
      <c r="P69"/>
      <c r="Q69"/>
      <c r="R69"/>
      <c r="S69">
        <f>SUM(C69:R69)</f>
        <v>0</v>
      </c>
    </row>
    <row r="70" spans="1:19" s="21" customFormat="1" ht="15.5" x14ac:dyDescent="0.35">
      <c r="A70" s="22"/>
      <c r="B70" s="39"/>
      <c r="C70" s="31"/>
      <c r="D70" s="31"/>
      <c r="E70" s="31"/>
      <c r="F70" s="31"/>
      <c r="G70" s="29"/>
      <c r="H70" s="29"/>
      <c r="I70"/>
      <c r="J70"/>
      <c r="K70"/>
      <c r="L70"/>
      <c r="M70"/>
      <c r="N70"/>
      <c r="O70"/>
      <c r="P70"/>
      <c r="Q70"/>
      <c r="R70"/>
      <c r="S70">
        <f>SUM(C70:R70)</f>
        <v>0</v>
      </c>
    </row>
    <row r="71" spans="1:19" s="21" customFormat="1" ht="15.5" x14ac:dyDescent="0.35">
      <c r="A71" s="30"/>
      <c r="B71" s="30"/>
      <c r="C71" s="31"/>
      <c r="D71" s="31"/>
      <c r="E71" s="31"/>
      <c r="F71" s="31"/>
      <c r="G71" s="29"/>
      <c r="H71" s="29"/>
      <c r="I71"/>
      <c r="J71"/>
      <c r="K71"/>
      <c r="L71"/>
      <c r="M71"/>
      <c r="N71"/>
      <c r="O71"/>
      <c r="P71"/>
      <c r="Q71"/>
      <c r="R71"/>
      <c r="S71">
        <f>SUM(C71:R71)</f>
        <v>0</v>
      </c>
    </row>
    <row r="72" spans="1:19" s="21" customFormat="1" ht="15.5" x14ac:dyDescent="0.35">
      <c r="A72" s="30"/>
      <c r="B72" s="30"/>
      <c r="C72" s="31"/>
      <c r="D72" s="31"/>
      <c r="E72" s="31"/>
      <c r="F72" s="31"/>
      <c r="G72" s="29"/>
      <c r="H72" s="29"/>
      <c r="I72"/>
      <c r="J72"/>
      <c r="K72"/>
      <c r="L72"/>
      <c r="M72"/>
      <c r="N72"/>
      <c r="O72"/>
      <c r="P72"/>
      <c r="Q72"/>
      <c r="R72"/>
      <c r="S72">
        <f>SUM(C72:R72)</f>
        <v>0</v>
      </c>
    </row>
    <row r="73" spans="1:19" s="21" customFormat="1" ht="15.5" x14ac:dyDescent="0.35">
      <c r="A73" s="40"/>
      <c r="B73" s="40"/>
      <c r="C73" s="31"/>
      <c r="D73" s="31"/>
      <c r="E73" s="31"/>
      <c r="F73" s="31"/>
      <c r="G73" s="29"/>
      <c r="H73" s="29"/>
      <c r="I73"/>
      <c r="J73"/>
      <c r="K73"/>
      <c r="L73"/>
      <c r="M73"/>
      <c r="N73"/>
      <c r="O73"/>
      <c r="P73"/>
      <c r="Q73"/>
      <c r="R73"/>
      <c r="S73">
        <f>SUM(C73:R73)</f>
        <v>0</v>
      </c>
    </row>
    <row r="74" spans="1:19" s="21" customFormat="1" ht="15.5" x14ac:dyDescent="0.35">
      <c r="A74" s="30"/>
      <c r="B74" s="30"/>
      <c r="C74" s="31"/>
      <c r="D74" s="31"/>
      <c r="E74" s="31"/>
      <c r="F74" s="31"/>
      <c r="G74" s="29"/>
      <c r="H74" s="29"/>
      <c r="I74"/>
      <c r="J74"/>
      <c r="K74"/>
      <c r="L74"/>
      <c r="M74"/>
      <c r="N74"/>
      <c r="O74"/>
      <c r="P74"/>
      <c r="Q74"/>
      <c r="R74"/>
      <c r="S74">
        <f>SUM(C74:R74)</f>
        <v>0</v>
      </c>
    </row>
    <row r="75" spans="1:19" s="21" customFormat="1" ht="15.5" x14ac:dyDescent="0.35">
      <c r="A75" s="22"/>
      <c r="B75" s="22"/>
      <c r="C75" s="23"/>
      <c r="D75" s="23"/>
      <c r="E75" s="23"/>
      <c r="F75" s="23"/>
      <c r="G75" s="24"/>
      <c r="H75" s="24"/>
      <c r="I75"/>
      <c r="J75"/>
      <c r="K75"/>
      <c r="L75"/>
      <c r="M75"/>
      <c r="N75"/>
      <c r="O75"/>
      <c r="P75"/>
      <c r="Q75"/>
      <c r="R75"/>
      <c r="S75">
        <f>SUM(C75:R75)</f>
        <v>0</v>
      </c>
    </row>
    <row r="76" spans="1:19" s="21" customFormat="1" ht="15.5" x14ac:dyDescent="0.35">
      <c r="A76" s="22"/>
      <c r="B76" s="22"/>
      <c r="C76" s="24"/>
      <c r="D76" s="24"/>
      <c r="E76" s="24"/>
      <c r="F76" s="24"/>
      <c r="G76" s="24"/>
      <c r="H76" s="24"/>
      <c r="I76"/>
      <c r="J76"/>
      <c r="K76"/>
      <c r="L76"/>
      <c r="M76"/>
      <c r="N76"/>
      <c r="O76"/>
      <c r="P76"/>
      <c r="Q76"/>
      <c r="R76"/>
      <c r="S76">
        <f>SUM(C76:R76)</f>
        <v>0</v>
      </c>
    </row>
    <row r="77" spans="1:19" s="21" customFormat="1" ht="15.5" x14ac:dyDescent="0.35">
      <c r="A77" s="22"/>
      <c r="B77" s="22"/>
      <c r="C77" s="23"/>
      <c r="D77" s="23"/>
      <c r="E77" s="23"/>
      <c r="F77" s="23"/>
      <c r="G77" s="24"/>
      <c r="H77" s="24"/>
      <c r="I77"/>
      <c r="J77"/>
      <c r="K77"/>
      <c r="L77"/>
      <c r="M77"/>
      <c r="N77"/>
      <c r="O77"/>
      <c r="P77"/>
      <c r="Q77"/>
      <c r="R77"/>
      <c r="S77">
        <f>SUM(C77:R77)</f>
        <v>0</v>
      </c>
    </row>
    <row r="78" spans="1:19" s="21" customFormat="1" ht="15.5" x14ac:dyDescent="0.35">
      <c r="A78" s="22"/>
      <c r="B78" s="22"/>
      <c r="C78" s="29"/>
      <c r="D78" s="29"/>
      <c r="E78" s="29"/>
      <c r="F78" s="29"/>
      <c r="G78" s="29"/>
      <c r="H78" s="29"/>
      <c r="I78"/>
      <c r="J78"/>
      <c r="K78"/>
      <c r="L78"/>
      <c r="M78"/>
      <c r="N78"/>
      <c r="O78"/>
      <c r="P78"/>
      <c r="Q78"/>
      <c r="R78"/>
      <c r="S78">
        <f>SUM(C78:R78)</f>
        <v>0</v>
      </c>
    </row>
    <row r="79" spans="1:19" s="21" customFormat="1" ht="15.5" x14ac:dyDescent="0.35">
      <c r="A79" s="22"/>
      <c r="B79" s="22"/>
      <c r="C79" s="24"/>
      <c r="D79" s="24"/>
      <c r="E79" s="24"/>
      <c r="F79" s="24"/>
      <c r="G79" s="24"/>
      <c r="H79" s="24"/>
      <c r="I79"/>
      <c r="J79"/>
      <c r="K79"/>
      <c r="L79"/>
      <c r="M79"/>
      <c r="N79"/>
      <c r="O79"/>
      <c r="P79"/>
      <c r="Q79"/>
      <c r="R79"/>
      <c r="S79">
        <f>SUM(C79:R79)</f>
        <v>0</v>
      </c>
    </row>
    <row r="80" spans="1:19" s="21" customFormat="1" ht="15.5" x14ac:dyDescent="0.35">
      <c r="A80" s="22"/>
      <c r="B80" s="22"/>
      <c r="C80" s="23"/>
      <c r="D80" s="23"/>
      <c r="E80" s="23"/>
      <c r="F80" s="23"/>
      <c r="G80" s="24"/>
      <c r="H80" s="24"/>
      <c r="I80"/>
      <c r="J80"/>
      <c r="K80"/>
      <c r="L80"/>
      <c r="M80"/>
      <c r="N80"/>
      <c r="O80"/>
      <c r="P80"/>
      <c r="Q80"/>
      <c r="R80"/>
      <c r="S80">
        <f>SUM(C80:R80)</f>
        <v>0</v>
      </c>
    </row>
    <row r="81" spans="1:19" s="21" customFormat="1" ht="15.5" x14ac:dyDescent="0.35">
      <c r="A81" s="22"/>
      <c r="B81" s="22"/>
      <c r="C81" s="23"/>
      <c r="D81" s="23"/>
      <c r="E81" s="23"/>
      <c r="F81" s="23"/>
      <c r="G81" s="24"/>
      <c r="H81" s="24"/>
      <c r="I81"/>
      <c r="J81"/>
      <c r="K81"/>
      <c r="L81"/>
      <c r="M81"/>
      <c r="N81"/>
      <c r="O81"/>
      <c r="P81"/>
      <c r="Q81"/>
      <c r="R81"/>
      <c r="S81">
        <f>SUM(C81:R81)</f>
        <v>0</v>
      </c>
    </row>
    <row r="82" spans="1:19" s="21" customFormat="1" ht="15.5" x14ac:dyDescent="0.35">
      <c r="A82" s="30"/>
      <c r="B82" s="30"/>
      <c r="C82" s="31"/>
      <c r="D82" s="31"/>
      <c r="E82" s="31"/>
      <c r="F82" s="31"/>
      <c r="G82" s="29"/>
      <c r="H82" s="29"/>
      <c r="I82"/>
      <c r="J82"/>
      <c r="K82"/>
      <c r="L82"/>
      <c r="M82"/>
      <c r="N82"/>
      <c r="O82"/>
      <c r="P82"/>
      <c r="Q82"/>
      <c r="R82"/>
      <c r="S82">
        <f>SUM(C82:R82)</f>
        <v>0</v>
      </c>
    </row>
    <row r="83" spans="1:19" s="21" customFormat="1" ht="15.5" x14ac:dyDescent="0.35">
      <c r="A83" s="22"/>
      <c r="B83" s="22"/>
      <c r="C83" s="29"/>
      <c r="D83" s="29"/>
      <c r="E83" s="29"/>
      <c r="F83" s="29"/>
      <c r="G83" s="29"/>
      <c r="H83" s="29"/>
      <c r="I83"/>
      <c r="J83"/>
      <c r="K83"/>
      <c r="L83"/>
      <c r="M83"/>
      <c r="N83"/>
      <c r="O83"/>
      <c r="P83"/>
      <c r="Q83"/>
      <c r="R83"/>
      <c r="S83">
        <f>SUM(C83:R83)</f>
        <v>0</v>
      </c>
    </row>
    <row r="84" spans="1:19" s="21" customFormat="1" ht="15.5" x14ac:dyDescent="0.35">
      <c r="A84" s="22"/>
      <c r="B84" s="22"/>
      <c r="C84" s="29"/>
      <c r="D84" s="29"/>
      <c r="E84" s="29"/>
      <c r="F84" s="29"/>
      <c r="G84" s="29"/>
      <c r="H84" s="29"/>
      <c r="I84"/>
      <c r="J84"/>
      <c r="K84"/>
      <c r="L84"/>
      <c r="M84"/>
      <c r="N84"/>
      <c r="O84"/>
      <c r="P84"/>
      <c r="Q84"/>
      <c r="R84"/>
      <c r="S84">
        <f>SUM(C84:R84)</f>
        <v>0</v>
      </c>
    </row>
    <row r="85" spans="1:19" s="21" customFormat="1" ht="15.5" x14ac:dyDescent="0.35">
      <c r="A85" s="30"/>
      <c r="B85" s="30"/>
      <c r="C85" s="29"/>
      <c r="D85" s="29"/>
      <c r="E85" s="29"/>
      <c r="F85" s="29"/>
      <c r="G85" s="29"/>
      <c r="H85" s="29"/>
      <c r="I85"/>
      <c r="J85"/>
      <c r="K85"/>
      <c r="L85"/>
      <c r="M85"/>
      <c r="N85"/>
      <c r="O85"/>
      <c r="P85"/>
      <c r="Q85"/>
      <c r="R85"/>
      <c r="S85">
        <f>SUM(C85:R85)</f>
        <v>0</v>
      </c>
    </row>
    <row r="86" spans="1:19" s="21" customFormat="1" ht="15.5" x14ac:dyDescent="0.35">
      <c r="A86" s="30"/>
      <c r="B86" s="30"/>
      <c r="C86" s="31"/>
      <c r="D86" s="31"/>
      <c r="E86" s="31"/>
      <c r="F86" s="31"/>
      <c r="G86" s="29"/>
      <c r="H86" s="29"/>
      <c r="I86"/>
      <c r="J86"/>
      <c r="K86"/>
      <c r="L86"/>
      <c r="M86"/>
      <c r="N86"/>
      <c r="O86"/>
      <c r="P86"/>
      <c r="Q86"/>
      <c r="R86"/>
      <c r="S86">
        <f>SUM(C86:R86)</f>
        <v>0</v>
      </c>
    </row>
    <row r="87" spans="1:19" s="21" customFormat="1" ht="15.5" x14ac:dyDescent="0.35">
      <c r="A87" s="22"/>
      <c r="B87" s="22"/>
      <c r="C87" s="23"/>
      <c r="D87" s="23"/>
      <c r="E87" s="23"/>
      <c r="F87" s="23"/>
      <c r="G87" s="24"/>
      <c r="H87" s="24"/>
      <c r="S87" s="21">
        <f>SUM(C87:R87)</f>
        <v>0</v>
      </c>
    </row>
    <row r="88" spans="1:19" s="21" customFormat="1" ht="15.5" x14ac:dyDescent="0.35">
      <c r="A88" s="22"/>
      <c r="B88" s="22"/>
      <c r="C88" s="23"/>
      <c r="D88" s="23"/>
      <c r="E88" s="23"/>
      <c r="F88" s="23"/>
      <c r="G88" s="24"/>
      <c r="H88" s="24"/>
      <c r="S88" s="21">
        <f>SUM(C88:R88)</f>
        <v>0</v>
      </c>
    </row>
    <row r="89" spans="1:19" s="21" customFormat="1" ht="15.5" x14ac:dyDescent="0.35">
      <c r="A89" s="22"/>
      <c r="B89" s="22"/>
      <c r="C89" s="29"/>
      <c r="D89" s="29"/>
      <c r="E89" s="29"/>
      <c r="F89" s="29"/>
      <c r="G89" s="29"/>
      <c r="H89" s="29"/>
      <c r="S89" s="21">
        <f>SUM(C89:R89)</f>
        <v>0</v>
      </c>
    </row>
    <row r="90" spans="1:19" s="21" customFormat="1" ht="15.5" x14ac:dyDescent="0.35">
      <c r="A90" s="22"/>
      <c r="B90" s="22"/>
      <c r="C90" s="23"/>
      <c r="D90" s="23"/>
      <c r="E90" s="23"/>
      <c r="F90" s="23"/>
      <c r="G90" s="24"/>
      <c r="H90" s="24"/>
      <c r="S90" s="21">
        <f>SUM(C90:R90)</f>
        <v>0</v>
      </c>
    </row>
    <row r="91" spans="1:19" s="21" customFormat="1" ht="15.5" x14ac:dyDescent="0.35">
      <c r="A91" s="22"/>
      <c r="B91" s="22"/>
      <c r="C91" s="23"/>
      <c r="D91" s="23"/>
      <c r="E91" s="23"/>
      <c r="F91" s="23"/>
      <c r="G91" s="24"/>
      <c r="H91" s="24"/>
      <c r="S91" s="21">
        <f>SUM(C91:R91)</f>
        <v>0</v>
      </c>
    </row>
    <row r="92" spans="1:19" s="21" customFormat="1" ht="15.5" x14ac:dyDescent="0.35">
      <c r="A92" s="30"/>
      <c r="B92" s="30"/>
      <c r="C92" s="31"/>
      <c r="D92" s="31"/>
      <c r="E92" s="31"/>
      <c r="F92" s="31"/>
      <c r="G92" s="29"/>
      <c r="H92" s="29"/>
      <c r="S92" s="21">
        <f>SUM(C92:R92)</f>
        <v>0</v>
      </c>
    </row>
    <row r="93" spans="1:19" s="21" customFormat="1" ht="15.5" x14ac:dyDescent="0.35">
      <c r="A93" s="22"/>
      <c r="B93" s="22"/>
      <c r="C93" s="29"/>
      <c r="D93" s="29"/>
      <c r="E93" s="29"/>
      <c r="F93" s="29"/>
      <c r="G93" s="29"/>
      <c r="H93" s="29"/>
      <c r="S93" s="21">
        <f>SUM(C93:R93)</f>
        <v>0</v>
      </c>
    </row>
    <row r="94" spans="1:19" s="21" customFormat="1" ht="15.5" x14ac:dyDescent="0.35">
      <c r="A94" s="22"/>
      <c r="B94" s="22"/>
      <c r="C94" s="23"/>
      <c r="D94" s="23"/>
      <c r="E94" s="23"/>
      <c r="F94" s="23"/>
      <c r="G94" s="24"/>
      <c r="H94" s="24"/>
      <c r="S94" s="21">
        <f>SUM(C94:R94)</f>
        <v>0</v>
      </c>
    </row>
    <row r="95" spans="1:19" s="21" customFormat="1" ht="15.5" x14ac:dyDescent="0.35">
      <c r="A95" s="30"/>
      <c r="B95" s="30"/>
      <c r="C95" s="31"/>
      <c r="D95" s="31"/>
      <c r="E95" s="31"/>
      <c r="F95" s="31"/>
      <c r="G95" s="29"/>
      <c r="H95" s="29"/>
      <c r="S95" s="21">
        <f>SUM(C95:R95)</f>
        <v>0</v>
      </c>
    </row>
    <row r="96" spans="1:19" s="21" customFormat="1" ht="15.5" x14ac:dyDescent="0.35">
      <c r="A96" s="30"/>
      <c r="B96" s="30"/>
      <c r="C96" s="31"/>
      <c r="D96" s="31"/>
      <c r="E96" s="31"/>
      <c r="F96" s="31"/>
      <c r="G96" s="29"/>
      <c r="H96" s="29"/>
      <c r="S96" s="21">
        <f>SUM(C96:R96)</f>
        <v>0</v>
      </c>
    </row>
    <row r="97" spans="1:19" s="21" customFormat="1" ht="15.5" x14ac:dyDescent="0.35">
      <c r="A97" s="22"/>
      <c r="B97" s="22"/>
      <c r="C97" s="22"/>
      <c r="D97" s="22"/>
      <c r="E97" s="23"/>
      <c r="F97" s="23"/>
      <c r="G97" s="24"/>
      <c r="H97" s="24"/>
      <c r="S97" s="21">
        <f>SUM(C97:R97)</f>
        <v>0</v>
      </c>
    </row>
    <row r="98" spans="1:19" s="29" customFormat="1" ht="15.5" x14ac:dyDescent="0.35">
      <c r="A98" s="22"/>
      <c r="B98" s="22"/>
      <c r="S98" s="29">
        <f>SUM(C98:R98)</f>
        <v>0</v>
      </c>
    </row>
    <row r="99" spans="1:19" s="29" customFormat="1" ht="15.5" x14ac:dyDescent="0.35">
      <c r="A99" s="22"/>
      <c r="B99" s="22"/>
      <c r="C99" s="31"/>
      <c r="D99" s="31"/>
      <c r="E99" s="31"/>
      <c r="F99" s="31"/>
      <c r="S99" s="29">
        <f>SUM(C99:R99)</f>
        <v>0</v>
      </c>
    </row>
    <row r="100" spans="1:19" s="29" customFormat="1" ht="15.5" x14ac:dyDescent="0.35">
      <c r="A100" s="22"/>
      <c r="B100" s="22"/>
      <c r="C100" s="31"/>
      <c r="D100" s="31"/>
      <c r="E100" s="31"/>
      <c r="F100" s="31"/>
      <c r="S100" s="29">
        <f>SUM(C100:R100)</f>
        <v>0</v>
      </c>
    </row>
    <row r="101" spans="1:19" s="29" customFormat="1" ht="15.5" x14ac:dyDescent="0.35">
      <c r="A101" s="22"/>
      <c r="B101" s="22"/>
      <c r="C101" s="31"/>
      <c r="D101" s="31"/>
      <c r="E101" s="31"/>
      <c r="F101" s="31"/>
      <c r="S101" s="29">
        <f>SUM(C101:R101)</f>
        <v>0</v>
      </c>
    </row>
    <row r="102" spans="1:19" s="29" customFormat="1" ht="15.5" x14ac:dyDescent="0.35">
      <c r="A102" s="22"/>
      <c r="B102" s="22"/>
      <c r="C102" s="31"/>
      <c r="D102" s="31"/>
      <c r="E102" s="31"/>
      <c r="F102" s="31"/>
      <c r="S102" s="29">
        <f>SUM(C102:R102)</f>
        <v>0</v>
      </c>
    </row>
    <row r="103" spans="1:19" s="29" customFormat="1" ht="15.5" x14ac:dyDescent="0.35">
      <c r="A103" s="22"/>
      <c r="B103" s="22"/>
      <c r="C103" s="31"/>
      <c r="D103" s="31"/>
      <c r="E103" s="31"/>
      <c r="F103" s="31"/>
      <c r="S103" s="29">
        <f>SUM(C103:R103)</f>
        <v>0</v>
      </c>
    </row>
    <row r="104" spans="1:19" s="29" customFormat="1" ht="15.5" x14ac:dyDescent="0.35">
      <c r="A104" s="22"/>
      <c r="B104" s="22"/>
      <c r="C104" s="31"/>
      <c r="D104" s="31"/>
      <c r="E104" s="31"/>
      <c r="F104" s="31"/>
      <c r="S104" s="29">
        <f>SUM(C104:R104)</f>
        <v>0</v>
      </c>
    </row>
    <row r="105" spans="1:19" s="29" customFormat="1" ht="15.5" x14ac:dyDescent="0.35">
      <c r="A105" s="22"/>
      <c r="B105" s="22"/>
      <c r="C105" s="31"/>
      <c r="D105" s="31"/>
      <c r="E105" s="31"/>
      <c r="F105" s="31"/>
      <c r="S105" s="29">
        <f>SUM(C105:R105)</f>
        <v>0</v>
      </c>
    </row>
    <row r="106" spans="1:19" s="29" customFormat="1" ht="15.5" x14ac:dyDescent="0.35">
      <c r="A106" s="22"/>
      <c r="B106" s="22"/>
      <c r="S106" s="29">
        <f t="shared" ref="S104:S108" si="0">SUM(C106:R106)</f>
        <v>0</v>
      </c>
    </row>
    <row r="107" spans="1:19" s="29" customFormat="1" ht="15.5" x14ac:dyDescent="0.35">
      <c r="A107" s="22"/>
      <c r="B107" s="22"/>
      <c r="S107" s="29">
        <f t="shared" si="0"/>
        <v>0</v>
      </c>
    </row>
    <row r="108" spans="1:19" s="29" customFormat="1" ht="15.5" x14ac:dyDescent="0.35">
      <c r="A108" s="22"/>
      <c r="B108" s="22"/>
      <c r="C108" s="31"/>
      <c r="D108" s="31"/>
      <c r="E108" s="31"/>
      <c r="F108" s="31"/>
      <c r="S108" s="29">
        <f t="shared" si="0"/>
        <v>0</v>
      </c>
    </row>
  </sheetData>
  <sortState xmlns:xlrd2="http://schemas.microsoft.com/office/spreadsheetml/2017/richdata2" ref="A3:S97">
    <sortCondition descending="1" ref="S3:S97"/>
  </sortState>
  <mergeCells count="1">
    <mergeCell ref="A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3FD-D406-486A-8CAA-F842060C0996}">
  <sheetPr>
    <tabColor theme="9" tint="0.79998168889431442"/>
  </sheetPr>
  <dimension ref="A1:S82"/>
  <sheetViews>
    <sheetView workbookViewId="0">
      <selection activeCell="H8" sqref="H8"/>
    </sheetView>
  </sheetViews>
  <sheetFormatPr defaultRowHeight="14.5" x14ac:dyDescent="0.35"/>
  <cols>
    <col min="1" max="1" width="13.81640625" customWidth="1"/>
    <col min="13" max="13" width="12.453125" customWidth="1"/>
    <col min="14" max="14" width="11.36328125" customWidth="1"/>
  </cols>
  <sheetData>
    <row r="1" spans="1:19" ht="1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ht="15.5" x14ac:dyDescent="0.35">
      <c r="A3" s="2" t="s">
        <v>54</v>
      </c>
      <c r="B3" s="2" t="s">
        <v>3</v>
      </c>
      <c r="C3" s="3">
        <v>80</v>
      </c>
      <c r="D3" s="3">
        <f>50+90</f>
        <v>140</v>
      </c>
      <c r="E3" s="3">
        <v>180</v>
      </c>
      <c r="F3" s="3">
        <v>170</v>
      </c>
      <c r="G3" s="3">
        <v>210</v>
      </c>
      <c r="H3" s="3">
        <v>190</v>
      </c>
      <c r="S3">
        <f>SUM(C3:R3)</f>
        <v>970</v>
      </c>
    </row>
    <row r="4" spans="1:19" ht="15.5" x14ac:dyDescent="0.35">
      <c r="A4" s="2" t="s">
        <v>61</v>
      </c>
      <c r="B4" s="2" t="s">
        <v>3</v>
      </c>
      <c r="C4" s="3">
        <f>100+80</f>
        <v>180</v>
      </c>
      <c r="D4" s="3">
        <f>70+60</f>
        <v>130</v>
      </c>
      <c r="E4" s="3"/>
      <c r="F4" s="3"/>
      <c r="G4">
        <v>160</v>
      </c>
      <c r="H4">
        <v>175</v>
      </c>
      <c r="S4">
        <f>SUM(C4:R4)</f>
        <v>645</v>
      </c>
    </row>
    <row r="5" spans="1:19" ht="15.5" x14ac:dyDescent="0.35">
      <c r="A5" s="2" t="s">
        <v>81</v>
      </c>
      <c r="B5" s="2" t="s">
        <v>3</v>
      </c>
      <c r="C5" s="3"/>
      <c r="D5" s="3">
        <v>90</v>
      </c>
      <c r="E5" s="3">
        <v>90</v>
      </c>
      <c r="F5" s="3">
        <v>50</v>
      </c>
      <c r="G5" s="3">
        <v>130</v>
      </c>
      <c r="H5" s="3">
        <v>165</v>
      </c>
      <c r="S5">
        <f>SUM(C5:R5)</f>
        <v>525</v>
      </c>
    </row>
    <row r="6" spans="1:19" ht="15.5" x14ac:dyDescent="0.35">
      <c r="A6" s="2" t="s">
        <v>52</v>
      </c>
      <c r="B6" s="2" t="s">
        <v>4</v>
      </c>
      <c r="C6" s="3">
        <v>100</v>
      </c>
      <c r="D6" s="3">
        <v>100</v>
      </c>
      <c r="E6" s="3">
        <v>90</v>
      </c>
      <c r="F6" s="3">
        <v>40</v>
      </c>
      <c r="G6" s="3">
        <v>190</v>
      </c>
      <c r="S6">
        <f>SUM(C6:R6)</f>
        <v>520</v>
      </c>
    </row>
    <row r="7" spans="1:19" ht="15.5" x14ac:dyDescent="0.35">
      <c r="A7" s="2" t="s">
        <v>58</v>
      </c>
      <c r="B7" s="2" t="s">
        <v>5</v>
      </c>
      <c r="C7" s="3">
        <f>80+40</f>
        <v>120</v>
      </c>
      <c r="D7" s="3">
        <v>70</v>
      </c>
      <c r="E7" s="3"/>
      <c r="F7" s="3">
        <f>100+60</f>
        <v>160</v>
      </c>
      <c r="G7">
        <v>80</v>
      </c>
      <c r="H7">
        <v>40</v>
      </c>
      <c r="S7">
        <f>SUM(C7:R7)</f>
        <v>470</v>
      </c>
    </row>
    <row r="8" spans="1:19" ht="15.5" x14ac:dyDescent="0.35">
      <c r="A8" s="2" t="s">
        <v>88</v>
      </c>
      <c r="B8" s="2" t="s">
        <v>33</v>
      </c>
      <c r="C8" s="3">
        <v>95</v>
      </c>
      <c r="D8" s="3">
        <v>80</v>
      </c>
      <c r="E8" s="3">
        <v>50</v>
      </c>
      <c r="F8" s="3">
        <v>80</v>
      </c>
      <c r="G8" s="3">
        <v>40</v>
      </c>
      <c r="H8" s="3">
        <v>70</v>
      </c>
      <c r="S8">
        <f>SUM(C8:R8)</f>
        <v>415</v>
      </c>
    </row>
    <row r="9" spans="1:19" ht="15.5" x14ac:dyDescent="0.35">
      <c r="A9" s="2" t="s">
        <v>70</v>
      </c>
      <c r="B9" s="2" t="s">
        <v>3</v>
      </c>
      <c r="C9" s="3">
        <v>90</v>
      </c>
      <c r="D9" s="3">
        <v>30</v>
      </c>
      <c r="E9" s="3">
        <v>65</v>
      </c>
      <c r="F9" s="3">
        <v>90</v>
      </c>
      <c r="G9" s="3">
        <v>70</v>
      </c>
      <c r="H9" s="3">
        <v>60</v>
      </c>
      <c r="S9">
        <f>SUM(C9:R9)</f>
        <v>405</v>
      </c>
    </row>
    <row r="10" spans="1:19" ht="15.5" x14ac:dyDescent="0.35">
      <c r="A10" s="2" t="s">
        <v>57</v>
      </c>
      <c r="B10" s="2" t="s">
        <v>4</v>
      </c>
      <c r="C10" s="3">
        <v>50</v>
      </c>
      <c r="D10" s="3"/>
      <c r="E10" s="3">
        <v>80</v>
      </c>
      <c r="F10" s="3">
        <v>100</v>
      </c>
      <c r="H10" s="3">
        <v>170</v>
      </c>
      <c r="S10">
        <f>SUM(C10:R10)</f>
        <v>400</v>
      </c>
    </row>
    <row r="11" spans="1:19" ht="15.5" x14ac:dyDescent="0.35">
      <c r="A11" s="9" t="s">
        <v>36</v>
      </c>
      <c r="B11" s="9" t="s">
        <v>37</v>
      </c>
      <c r="C11" s="3">
        <v>100</v>
      </c>
      <c r="D11" s="3"/>
      <c r="E11" s="3"/>
      <c r="F11" s="3">
        <v>90</v>
      </c>
      <c r="G11">
        <v>100</v>
      </c>
      <c r="H11" s="3">
        <v>100</v>
      </c>
      <c r="S11">
        <f>SUM(C11:R11)</f>
        <v>390</v>
      </c>
    </row>
    <row r="12" spans="1:19" ht="15.5" x14ac:dyDescent="0.35">
      <c r="A12" s="2" t="s">
        <v>69</v>
      </c>
      <c r="B12" s="2" t="s">
        <v>3</v>
      </c>
      <c r="C12" s="3">
        <v>100</v>
      </c>
      <c r="D12" s="3">
        <v>50</v>
      </c>
      <c r="E12" s="3"/>
      <c r="F12" s="3"/>
      <c r="H12">
        <v>200</v>
      </c>
      <c r="S12">
        <f>SUM(C12:R12)</f>
        <v>350</v>
      </c>
    </row>
    <row r="13" spans="1:19" ht="15.5" x14ac:dyDescent="0.35">
      <c r="A13" s="2" t="s">
        <v>60</v>
      </c>
      <c r="B13" s="2" t="s">
        <v>3</v>
      </c>
      <c r="C13" s="3">
        <v>95</v>
      </c>
      <c r="D13" s="3"/>
      <c r="E13" s="3"/>
      <c r="F13" s="3"/>
      <c r="G13" s="29">
        <v>50</v>
      </c>
      <c r="H13">
        <v>180</v>
      </c>
      <c r="S13">
        <f>SUM(C13:R13)</f>
        <v>325</v>
      </c>
    </row>
    <row r="14" spans="1:19" ht="15.5" x14ac:dyDescent="0.35">
      <c r="A14" s="2" t="s">
        <v>86</v>
      </c>
      <c r="B14" s="2" t="s">
        <v>33</v>
      </c>
      <c r="C14" s="3"/>
      <c r="D14" s="3">
        <f>80+80</f>
        <v>160</v>
      </c>
      <c r="E14" s="3">
        <v>50</v>
      </c>
      <c r="F14" s="3">
        <v>100</v>
      </c>
      <c r="S14">
        <f>SUM(C14:R14)</f>
        <v>310</v>
      </c>
    </row>
    <row r="15" spans="1:19" ht="15.5" x14ac:dyDescent="0.35">
      <c r="A15" s="2" t="s">
        <v>53</v>
      </c>
      <c r="B15" s="2" t="s">
        <v>5</v>
      </c>
      <c r="C15" s="3">
        <f>70+90</f>
        <v>160</v>
      </c>
      <c r="D15" s="3"/>
      <c r="E15" s="3">
        <v>65</v>
      </c>
      <c r="F15" s="3"/>
      <c r="G15">
        <v>70</v>
      </c>
      <c r="S15">
        <f>SUM(C15:R15)</f>
        <v>295</v>
      </c>
    </row>
    <row r="16" spans="1:19" ht="15.5" x14ac:dyDescent="0.35">
      <c r="A16" s="9" t="s">
        <v>35</v>
      </c>
      <c r="B16" s="9" t="s">
        <v>4</v>
      </c>
      <c r="C16" s="3">
        <v>90</v>
      </c>
      <c r="D16" s="3">
        <v>100</v>
      </c>
      <c r="E16" s="3"/>
      <c r="F16" s="3">
        <v>100</v>
      </c>
      <c r="S16">
        <f>SUM(C16:R16)</f>
        <v>290</v>
      </c>
    </row>
    <row r="17" spans="1:19" ht="15.5" x14ac:dyDescent="0.35">
      <c r="A17" s="4" t="s">
        <v>56</v>
      </c>
      <c r="B17" s="4" t="s">
        <v>28</v>
      </c>
      <c r="C17" s="3">
        <v>60</v>
      </c>
      <c r="D17" s="3">
        <f>100+100</f>
        <v>200</v>
      </c>
      <c r="E17" s="3"/>
      <c r="F17" s="3"/>
      <c r="S17">
        <f>SUM(C17:R17)</f>
        <v>260</v>
      </c>
    </row>
    <row r="18" spans="1:19" ht="15.5" x14ac:dyDescent="0.35">
      <c r="A18" s="2" t="s">
        <v>114</v>
      </c>
      <c r="B18" s="2" t="s">
        <v>5</v>
      </c>
      <c r="C18" s="3"/>
      <c r="D18" s="3"/>
      <c r="E18" s="3">
        <v>90</v>
      </c>
      <c r="F18" s="3"/>
      <c r="G18">
        <v>90</v>
      </c>
      <c r="H18">
        <v>50</v>
      </c>
      <c r="S18">
        <f>SUM(C18:R18)</f>
        <v>230</v>
      </c>
    </row>
    <row r="19" spans="1:19" ht="15.5" x14ac:dyDescent="0.35">
      <c r="A19" s="2" t="s">
        <v>90</v>
      </c>
      <c r="B19" s="2" t="s">
        <v>4</v>
      </c>
      <c r="C19" s="3"/>
      <c r="D19" s="3">
        <v>50</v>
      </c>
      <c r="E19" s="3">
        <v>70</v>
      </c>
      <c r="F19" s="3"/>
      <c r="G19">
        <v>100</v>
      </c>
      <c r="S19">
        <f>SUM(C19:R19)</f>
        <v>220</v>
      </c>
    </row>
    <row r="20" spans="1:19" ht="15.5" x14ac:dyDescent="0.35">
      <c r="A20" s="4" t="s">
        <v>82</v>
      </c>
      <c r="B20" s="4" t="s">
        <v>28</v>
      </c>
      <c r="C20" s="3"/>
      <c r="D20" s="3">
        <f>80+100</f>
        <v>180</v>
      </c>
      <c r="E20" s="3"/>
      <c r="F20" s="3"/>
      <c r="S20">
        <f>SUM(C20:R20)</f>
        <v>180</v>
      </c>
    </row>
    <row r="21" spans="1:19" ht="15.5" x14ac:dyDescent="0.35">
      <c r="A21" s="2" t="s">
        <v>59</v>
      </c>
      <c r="B21" s="2" t="s">
        <v>3</v>
      </c>
      <c r="C21" s="3">
        <v>30</v>
      </c>
      <c r="D21" s="3"/>
      <c r="E21" s="3">
        <v>80</v>
      </c>
      <c r="F21" s="3"/>
      <c r="G21">
        <v>60</v>
      </c>
      <c r="S21">
        <f>SUM(C21:R21)</f>
        <v>170</v>
      </c>
    </row>
    <row r="22" spans="1:19" ht="15.5" x14ac:dyDescent="0.35">
      <c r="A22" s="2" t="s">
        <v>91</v>
      </c>
      <c r="B22" s="2" t="s">
        <v>5</v>
      </c>
      <c r="C22" s="3"/>
      <c r="D22" s="3">
        <v>40</v>
      </c>
      <c r="E22" s="3">
        <v>60</v>
      </c>
      <c r="F22" s="3"/>
      <c r="H22">
        <v>70</v>
      </c>
      <c r="S22">
        <f>SUM(C22:R22)</f>
        <v>170</v>
      </c>
    </row>
    <row r="23" spans="1:19" ht="15.5" x14ac:dyDescent="0.35">
      <c r="A23" s="2" t="s">
        <v>83</v>
      </c>
      <c r="B23" s="2" t="s">
        <v>5</v>
      </c>
      <c r="C23" s="3"/>
      <c r="D23" s="3">
        <f>40+60</f>
        <v>100</v>
      </c>
      <c r="E23" s="3"/>
      <c r="F23" s="3"/>
      <c r="G23">
        <v>50</v>
      </c>
      <c r="S23">
        <f>SUM(C23:R23)</f>
        <v>150</v>
      </c>
    </row>
    <row r="24" spans="1:19" ht="15.5" x14ac:dyDescent="0.35">
      <c r="A24" s="16" t="s">
        <v>123</v>
      </c>
      <c r="B24" s="16" t="s">
        <v>33</v>
      </c>
      <c r="C24" s="14"/>
      <c r="D24" s="14"/>
      <c r="E24" s="14"/>
      <c r="F24" s="14"/>
      <c r="G24" s="15">
        <v>100</v>
      </c>
      <c r="H24" s="15">
        <v>50</v>
      </c>
      <c r="S24">
        <f>SUM(C24:R24)</f>
        <v>150</v>
      </c>
    </row>
    <row r="25" spans="1:19" ht="15.5" x14ac:dyDescent="0.35">
      <c r="A25" s="2" t="s">
        <v>67</v>
      </c>
      <c r="B25" s="2" t="s">
        <v>4</v>
      </c>
      <c r="C25" s="3">
        <v>50</v>
      </c>
      <c r="D25" s="3">
        <v>90</v>
      </c>
      <c r="E25" s="3"/>
      <c r="F25" s="3"/>
      <c r="S25">
        <f>SUM(C25:R25)</f>
        <v>140</v>
      </c>
    </row>
    <row r="26" spans="1:19" ht="15.5" x14ac:dyDescent="0.35">
      <c r="A26" s="2" t="s">
        <v>55</v>
      </c>
      <c r="B26" s="2" t="s">
        <v>4</v>
      </c>
      <c r="C26" s="3">
        <v>70</v>
      </c>
      <c r="D26" s="3">
        <v>60</v>
      </c>
      <c r="E26" s="3"/>
      <c r="F26" s="3"/>
      <c r="S26">
        <f>SUM(C26:R26)</f>
        <v>130</v>
      </c>
    </row>
    <row r="27" spans="1:19" ht="15.5" x14ac:dyDescent="0.35">
      <c r="A27" s="2" t="s">
        <v>87</v>
      </c>
      <c r="B27" s="2" t="s">
        <v>5</v>
      </c>
      <c r="C27" s="3"/>
      <c r="D27" s="3">
        <v>70</v>
      </c>
      <c r="E27" s="3"/>
      <c r="F27" s="3"/>
      <c r="G27">
        <v>60</v>
      </c>
      <c r="S27">
        <f>SUM(C27:R27)</f>
        <v>130</v>
      </c>
    </row>
    <row r="28" spans="1:19" ht="15.5" x14ac:dyDescent="0.35">
      <c r="A28" s="2" t="s">
        <v>72</v>
      </c>
      <c r="B28" s="2" t="s">
        <v>4</v>
      </c>
      <c r="C28" s="3">
        <v>40</v>
      </c>
      <c r="D28" s="3"/>
      <c r="E28" s="3"/>
      <c r="F28" s="3">
        <v>70</v>
      </c>
      <c r="S28">
        <f>SUM(C28:R28)</f>
        <v>110</v>
      </c>
    </row>
    <row r="29" spans="1:19" ht="15.5" x14ac:dyDescent="0.35">
      <c r="A29" s="2" t="s">
        <v>115</v>
      </c>
      <c r="B29" s="2" t="s">
        <v>4</v>
      </c>
      <c r="C29" s="3"/>
      <c r="D29" s="3"/>
      <c r="E29" s="3">
        <v>100</v>
      </c>
      <c r="F29" s="3"/>
      <c r="S29">
        <f>SUM(C29:R29)</f>
        <v>100</v>
      </c>
    </row>
    <row r="30" spans="1:19" ht="15.5" x14ac:dyDescent="0.35">
      <c r="A30" s="2" t="s">
        <v>113</v>
      </c>
      <c r="B30" s="2" t="s">
        <v>5</v>
      </c>
      <c r="C30" s="3"/>
      <c r="D30" s="3"/>
      <c r="E30" s="3">
        <v>100</v>
      </c>
      <c r="F30" s="3"/>
      <c r="S30">
        <f>SUM(C30:R30)</f>
        <v>100</v>
      </c>
    </row>
    <row r="31" spans="1:19" ht="15.5" x14ac:dyDescent="0.35">
      <c r="A31" s="3" t="s">
        <v>92</v>
      </c>
      <c r="B31" s="3" t="s">
        <v>22</v>
      </c>
      <c r="C31" s="3"/>
      <c r="D31" s="3"/>
      <c r="E31" s="3"/>
      <c r="F31" s="3">
        <v>100</v>
      </c>
      <c r="S31">
        <f>SUM(C31:R31)</f>
        <v>100</v>
      </c>
    </row>
    <row r="32" spans="1:19" ht="15.5" x14ac:dyDescent="0.35">
      <c r="A32" s="3" t="s">
        <v>94</v>
      </c>
      <c r="B32" s="3" t="s">
        <v>33</v>
      </c>
      <c r="C32" s="3"/>
      <c r="D32" s="3"/>
      <c r="E32" s="3">
        <v>100</v>
      </c>
      <c r="F32" s="3"/>
      <c r="S32">
        <f>SUM(C32:R32)</f>
        <v>100</v>
      </c>
    </row>
    <row r="33" spans="1:19" ht="15.5" x14ac:dyDescent="0.35">
      <c r="A33" s="2" t="s">
        <v>73</v>
      </c>
      <c r="B33" s="2" t="s">
        <v>37</v>
      </c>
      <c r="C33" s="3"/>
      <c r="D33" s="3">
        <v>90</v>
      </c>
      <c r="E33" s="3"/>
      <c r="F33" s="3"/>
      <c r="S33">
        <f>SUM(C33:R33)</f>
        <v>90</v>
      </c>
    </row>
    <row r="34" spans="1:19" ht="15.5" x14ac:dyDescent="0.35">
      <c r="A34" s="16" t="s">
        <v>133</v>
      </c>
      <c r="B34" s="16" t="s">
        <v>4</v>
      </c>
      <c r="C34" s="15"/>
      <c r="D34" s="15"/>
      <c r="E34" s="15"/>
      <c r="F34" s="15"/>
      <c r="G34" s="15"/>
      <c r="H34" s="15">
        <v>80</v>
      </c>
      <c r="S34">
        <f>SUM(C34:R34)</f>
        <v>80</v>
      </c>
    </row>
    <row r="35" spans="1:19" ht="15.5" x14ac:dyDescent="0.35">
      <c r="A35" s="28" t="s">
        <v>122</v>
      </c>
      <c r="B35" s="28" t="s">
        <v>28</v>
      </c>
      <c r="C35" s="14"/>
      <c r="D35" s="14"/>
      <c r="E35" s="14"/>
      <c r="F35" s="14"/>
      <c r="G35" s="15">
        <f>40+40</f>
        <v>80</v>
      </c>
      <c r="H35" s="15"/>
      <c r="S35">
        <f>SUM(C35:R35)</f>
        <v>80</v>
      </c>
    </row>
    <row r="36" spans="1:19" ht="15.5" x14ac:dyDescent="0.35">
      <c r="A36" s="16" t="s">
        <v>121</v>
      </c>
      <c r="B36" s="16" t="s">
        <v>4</v>
      </c>
      <c r="C36" s="14"/>
      <c r="D36" s="14"/>
      <c r="E36" s="14"/>
      <c r="F36" s="14"/>
      <c r="G36" s="15">
        <v>80</v>
      </c>
      <c r="H36" s="15"/>
      <c r="S36">
        <f>SUM(C36:R36)</f>
        <v>80</v>
      </c>
    </row>
    <row r="37" spans="1:19" ht="15.5" x14ac:dyDescent="0.35">
      <c r="A37" s="2" t="s">
        <v>71</v>
      </c>
      <c r="B37" s="2" t="s">
        <v>5</v>
      </c>
      <c r="C37" s="3">
        <v>70</v>
      </c>
      <c r="D37" s="3"/>
      <c r="E37" s="3"/>
      <c r="F37" s="3"/>
      <c r="S37">
        <f>SUM(C37:R37)</f>
        <v>70</v>
      </c>
    </row>
    <row r="38" spans="1:19" ht="15.5" x14ac:dyDescent="0.35">
      <c r="A38" s="2" t="s">
        <v>89</v>
      </c>
      <c r="B38" s="2" t="s">
        <v>5</v>
      </c>
      <c r="C38" s="3"/>
      <c r="D38" s="3">
        <v>60</v>
      </c>
      <c r="E38" s="3"/>
      <c r="F38" s="3"/>
      <c r="S38">
        <f>SUM(C38:R38)</f>
        <v>60</v>
      </c>
    </row>
    <row r="39" spans="1:19" ht="31" x14ac:dyDescent="0.35">
      <c r="A39" s="28" t="s">
        <v>129</v>
      </c>
      <c r="B39" s="28" t="s">
        <v>28</v>
      </c>
      <c r="C39" s="15"/>
      <c r="D39" s="15"/>
      <c r="E39" s="15"/>
      <c r="F39" s="15"/>
      <c r="G39" s="15">
        <v>40</v>
      </c>
      <c r="H39" s="15"/>
      <c r="S39">
        <f>SUM(C39:R39)</f>
        <v>40</v>
      </c>
    </row>
    <row r="40" spans="1:19" ht="15.5" x14ac:dyDescent="0.35">
      <c r="A40" s="16"/>
      <c r="B40" s="16"/>
      <c r="C40" s="14"/>
      <c r="D40" s="14"/>
      <c r="E40" s="14"/>
      <c r="F40" s="14"/>
      <c r="G40" s="15"/>
      <c r="H40" s="15"/>
      <c r="S40">
        <f>SUM(C40:R40)</f>
        <v>0</v>
      </c>
    </row>
    <row r="41" spans="1:19" ht="15.5" x14ac:dyDescent="0.35">
      <c r="A41" s="16"/>
      <c r="B41" s="16"/>
      <c r="C41" s="15"/>
      <c r="D41" s="15"/>
      <c r="E41" s="15"/>
      <c r="F41" s="15"/>
      <c r="G41" s="15"/>
      <c r="H41" s="15"/>
      <c r="S41">
        <f>SUM(C41:R41)</f>
        <v>0</v>
      </c>
    </row>
    <row r="42" spans="1:19" ht="15.5" x14ac:dyDescent="0.35">
      <c r="A42" s="16"/>
      <c r="B42" s="16"/>
      <c r="C42" s="14"/>
      <c r="D42" s="14"/>
      <c r="E42" s="14"/>
      <c r="F42" s="14"/>
      <c r="G42" s="15"/>
      <c r="H42" s="15"/>
      <c r="S42">
        <f>SUM(C42:R42)</f>
        <v>0</v>
      </c>
    </row>
    <row r="43" spans="1:19" ht="15.5" x14ac:dyDescent="0.35">
      <c r="A43" s="16"/>
      <c r="B43" s="16"/>
      <c r="C43" s="14"/>
      <c r="D43" s="14"/>
      <c r="E43" s="14"/>
      <c r="F43" s="14"/>
      <c r="G43" s="15"/>
      <c r="H43" s="15"/>
      <c r="S43">
        <f>SUM(C43:R43)</f>
        <v>0</v>
      </c>
    </row>
    <row r="44" spans="1:19" ht="15.5" x14ac:dyDescent="0.35">
      <c r="A44" s="16"/>
      <c r="B44" s="16"/>
      <c r="C44" s="14"/>
      <c r="D44" s="14"/>
      <c r="E44" s="14"/>
      <c r="F44" s="14"/>
      <c r="G44" s="15"/>
      <c r="H44" s="15"/>
      <c r="S44">
        <f>SUM(C44:R44)</f>
        <v>0</v>
      </c>
    </row>
    <row r="45" spans="1:19" ht="15.5" x14ac:dyDescent="0.35">
      <c r="A45" s="16"/>
      <c r="B45" s="16"/>
      <c r="C45" s="14"/>
      <c r="D45" s="14"/>
      <c r="E45" s="14"/>
      <c r="F45" s="14"/>
      <c r="G45" s="15"/>
      <c r="H45" s="15"/>
      <c r="S45">
        <f>SUM(C45:R45)</f>
        <v>0</v>
      </c>
    </row>
    <row r="46" spans="1:19" ht="15.5" x14ac:dyDescent="0.35">
      <c r="A46" s="16"/>
      <c r="B46" s="16"/>
      <c r="C46" s="15"/>
      <c r="D46" s="15"/>
      <c r="E46" s="15"/>
      <c r="F46" s="15"/>
      <c r="G46" s="15"/>
      <c r="H46" s="15"/>
      <c r="S46">
        <f>SUM(C46:R46)</f>
        <v>0</v>
      </c>
    </row>
    <row r="47" spans="1:19" ht="15.5" x14ac:dyDescent="0.35">
      <c r="A47" s="16"/>
      <c r="B47" s="16"/>
      <c r="C47" s="14"/>
      <c r="D47" s="14"/>
      <c r="E47" s="14"/>
      <c r="F47" s="14"/>
      <c r="G47" s="15"/>
      <c r="H47" s="15"/>
      <c r="S47">
        <f>SUM(C47:R47)</f>
        <v>0</v>
      </c>
    </row>
    <row r="48" spans="1:19" ht="15.5" x14ac:dyDescent="0.35">
      <c r="A48" s="16"/>
      <c r="B48" s="16"/>
      <c r="C48" s="15"/>
      <c r="D48" s="15"/>
      <c r="E48" s="15"/>
      <c r="F48" s="15"/>
      <c r="G48" s="15"/>
      <c r="H48" s="15"/>
      <c r="S48">
        <f>SUM(C48:R48)</f>
        <v>0</v>
      </c>
    </row>
    <row r="49" spans="1:19" ht="15.5" x14ac:dyDescent="0.35">
      <c r="A49" s="16"/>
      <c r="B49" s="16"/>
      <c r="C49" s="14"/>
      <c r="D49" s="14"/>
      <c r="E49" s="14"/>
      <c r="F49" s="14"/>
      <c r="G49" s="15"/>
      <c r="H49" s="15"/>
      <c r="S49">
        <f>SUM(C49:R49)</f>
        <v>0</v>
      </c>
    </row>
    <row r="50" spans="1:19" ht="15.5" x14ac:dyDescent="0.35">
      <c r="A50" s="16"/>
      <c r="B50" s="16"/>
      <c r="C50" s="15"/>
      <c r="D50" s="15"/>
      <c r="E50" s="15"/>
      <c r="F50" s="15"/>
      <c r="G50" s="15"/>
      <c r="H50" s="15"/>
      <c r="S50">
        <f>SUM(C50:R50)</f>
        <v>0</v>
      </c>
    </row>
    <row r="51" spans="1:19" ht="15.5" x14ac:dyDescent="0.35">
      <c r="A51" s="16"/>
      <c r="B51" s="16"/>
      <c r="C51" s="14"/>
      <c r="D51" s="14"/>
      <c r="E51" s="14"/>
      <c r="F51" s="14"/>
      <c r="G51" s="15"/>
      <c r="H51" s="29"/>
      <c r="S51">
        <f>SUM(C51:R51)</f>
        <v>0</v>
      </c>
    </row>
    <row r="52" spans="1:19" ht="15.5" x14ac:dyDescent="0.35">
      <c r="A52" s="16"/>
      <c r="B52" s="16"/>
      <c r="C52" s="15"/>
      <c r="D52" s="15"/>
      <c r="E52" s="15"/>
      <c r="F52" s="15"/>
      <c r="G52" s="15"/>
      <c r="H52" s="15"/>
      <c r="S52">
        <f>SUM(C52:R52)</f>
        <v>0</v>
      </c>
    </row>
    <row r="53" spans="1:19" ht="15.5" x14ac:dyDescent="0.35">
      <c r="A53" s="16"/>
      <c r="B53" s="16"/>
      <c r="C53" s="15"/>
      <c r="D53" s="15"/>
      <c r="E53" s="15"/>
      <c r="F53" s="15"/>
      <c r="G53" s="15"/>
      <c r="H53" s="15"/>
      <c r="S53">
        <f>SUM(C53:R53)</f>
        <v>0</v>
      </c>
    </row>
    <row r="54" spans="1:19" ht="15.5" x14ac:dyDescent="0.35">
      <c r="A54" s="16"/>
      <c r="B54" s="16"/>
      <c r="C54" s="14"/>
      <c r="D54" s="14"/>
      <c r="E54" s="14"/>
      <c r="F54" s="14"/>
      <c r="G54" s="15"/>
      <c r="H54" s="15"/>
      <c r="S54">
        <f>SUM(C54:R54)</f>
        <v>0</v>
      </c>
    </row>
    <row r="55" spans="1:19" ht="15.5" x14ac:dyDescent="0.35">
      <c r="A55" s="16"/>
      <c r="B55" s="16"/>
      <c r="C55" s="14"/>
      <c r="D55" s="14"/>
      <c r="E55" s="14"/>
      <c r="F55" s="14"/>
      <c r="G55" s="15"/>
      <c r="H55" s="15"/>
      <c r="S55">
        <f>SUM(C55:R55)</f>
        <v>0</v>
      </c>
    </row>
    <row r="56" spans="1:19" ht="15.5" x14ac:dyDescent="0.35">
      <c r="A56" s="16"/>
      <c r="B56" s="16"/>
      <c r="C56" s="15"/>
      <c r="D56" s="15"/>
      <c r="E56" s="15"/>
      <c r="F56" s="15"/>
      <c r="G56" s="15"/>
      <c r="H56" s="15"/>
      <c r="S56">
        <f>SUM(C56:R56)</f>
        <v>0</v>
      </c>
    </row>
    <row r="57" spans="1:19" ht="15.5" x14ac:dyDescent="0.35">
      <c r="A57" s="16"/>
      <c r="B57" s="16"/>
      <c r="C57" s="14"/>
      <c r="D57" s="14"/>
      <c r="E57" s="14"/>
      <c r="F57" s="14"/>
      <c r="G57" s="15"/>
      <c r="H57" s="15"/>
      <c r="S57">
        <f>SUM(C57:R57)</f>
        <v>0</v>
      </c>
    </row>
    <row r="58" spans="1:19" ht="15.5" x14ac:dyDescent="0.35">
      <c r="A58" s="16"/>
      <c r="B58" s="16"/>
      <c r="C58" s="15"/>
      <c r="D58" s="15"/>
      <c r="E58" s="15"/>
      <c r="F58" s="15"/>
      <c r="G58" s="15"/>
      <c r="H58" s="15"/>
      <c r="S58">
        <f>SUM(C58:R58)</f>
        <v>0</v>
      </c>
    </row>
    <row r="59" spans="1:19" ht="15.5" x14ac:dyDescent="0.35">
      <c r="A59" s="16"/>
      <c r="B59" s="16"/>
      <c r="C59" s="15"/>
      <c r="D59" s="15"/>
      <c r="E59" s="15"/>
      <c r="F59" s="15"/>
      <c r="G59" s="15"/>
      <c r="H59" s="15"/>
      <c r="S59">
        <f>SUM(C59:R59)</f>
        <v>0</v>
      </c>
    </row>
    <row r="60" spans="1:19" ht="15.5" x14ac:dyDescent="0.35">
      <c r="A60" s="16"/>
      <c r="B60" s="16"/>
      <c r="C60" s="14"/>
      <c r="D60" s="14"/>
      <c r="E60" s="14"/>
      <c r="F60" s="14"/>
      <c r="G60" s="15"/>
      <c r="H60" s="15"/>
      <c r="S60">
        <f>SUM(C60:R60)</f>
        <v>0</v>
      </c>
    </row>
    <row r="61" spans="1:19" ht="15.5" x14ac:dyDescent="0.35">
      <c r="A61" s="16"/>
      <c r="B61" s="16"/>
      <c r="C61" s="15"/>
      <c r="D61" s="15"/>
      <c r="E61" s="15"/>
      <c r="F61" s="15"/>
      <c r="G61" s="15"/>
      <c r="H61" s="15"/>
      <c r="S61">
        <f>SUM(C61:R61)</f>
        <v>0</v>
      </c>
    </row>
    <row r="62" spans="1:19" ht="15.5" x14ac:dyDescent="0.35">
      <c r="A62" s="28"/>
      <c r="B62" s="28"/>
      <c r="C62" s="15"/>
      <c r="D62" s="15"/>
      <c r="E62" s="15"/>
      <c r="F62" s="15"/>
      <c r="G62" s="15"/>
      <c r="H62" s="15"/>
      <c r="S62">
        <f>SUM(C62:R62)</f>
        <v>0</v>
      </c>
    </row>
    <row r="63" spans="1:19" ht="15.5" x14ac:dyDescent="0.35">
      <c r="A63" s="16"/>
      <c r="B63" s="16"/>
      <c r="C63" s="15"/>
      <c r="D63" s="15"/>
      <c r="E63" s="15"/>
      <c r="F63" s="15"/>
      <c r="G63" s="15"/>
      <c r="H63" s="15"/>
      <c r="S63">
        <f>SUM(C63:R63)</f>
        <v>0</v>
      </c>
    </row>
    <row r="64" spans="1:19" ht="15.5" x14ac:dyDescent="0.35">
      <c r="A64" s="16"/>
      <c r="B64" s="16"/>
      <c r="C64" s="15"/>
      <c r="D64" s="15"/>
      <c r="E64" s="15"/>
      <c r="F64" s="15"/>
      <c r="G64" s="15"/>
      <c r="H64" s="15"/>
      <c r="S64">
        <f>SUM(C64:R64)</f>
        <v>0</v>
      </c>
    </row>
    <row r="65" spans="1:19" ht="15.5" x14ac:dyDescent="0.35">
      <c r="A65" s="16"/>
      <c r="B65" s="16"/>
      <c r="C65" s="14"/>
      <c r="D65" s="14"/>
      <c r="E65" s="14"/>
      <c r="F65" s="14"/>
      <c r="G65" s="15"/>
      <c r="H65" s="15"/>
      <c r="S65">
        <f>SUM(C65:R65)</f>
        <v>0</v>
      </c>
    </row>
    <row r="66" spans="1:19" ht="15.5" x14ac:dyDescent="0.35">
      <c r="A66" s="16"/>
      <c r="B66" s="16"/>
      <c r="C66" s="15"/>
      <c r="D66" s="15"/>
      <c r="E66" s="15"/>
      <c r="F66" s="15"/>
      <c r="G66" s="15"/>
      <c r="H66" s="15"/>
      <c r="S66">
        <f>SUM(C66:R66)</f>
        <v>0</v>
      </c>
    </row>
    <row r="67" spans="1:19" ht="15.5" x14ac:dyDescent="0.35">
      <c r="A67" s="16"/>
      <c r="B67" s="16"/>
      <c r="C67" s="15"/>
      <c r="D67" s="15"/>
      <c r="E67" s="15"/>
      <c r="F67" s="15"/>
      <c r="G67" s="15"/>
      <c r="H67" s="15"/>
      <c r="S67">
        <f>SUM(C67:R67)</f>
        <v>0</v>
      </c>
    </row>
    <row r="68" spans="1:19" ht="15.5" x14ac:dyDescent="0.35">
      <c r="A68" s="16"/>
      <c r="B68" s="16"/>
      <c r="C68" s="15"/>
      <c r="D68" s="15"/>
      <c r="E68" s="15"/>
      <c r="F68" s="15"/>
      <c r="G68" s="15"/>
      <c r="H68" s="15"/>
      <c r="S68">
        <f>SUM(C68:R68)</f>
        <v>0</v>
      </c>
    </row>
    <row r="69" spans="1:19" ht="15.5" x14ac:dyDescent="0.35">
      <c r="A69" s="16"/>
      <c r="B69" s="16"/>
      <c r="C69" s="14"/>
      <c r="D69" s="14"/>
      <c r="E69" s="14"/>
      <c r="F69" s="14"/>
      <c r="G69" s="15"/>
      <c r="H69" s="15"/>
      <c r="S69">
        <f>SUM(C69:R69)</f>
        <v>0</v>
      </c>
    </row>
    <row r="70" spans="1:19" ht="15.5" x14ac:dyDescent="0.35">
      <c r="A70" s="16"/>
      <c r="B70" s="16"/>
      <c r="C70" s="15"/>
      <c r="D70" s="15"/>
      <c r="E70" s="15"/>
      <c r="F70" s="15"/>
      <c r="G70" s="15"/>
      <c r="H70" s="15"/>
      <c r="S70">
        <f>SUM(C70:R70)</f>
        <v>0</v>
      </c>
    </row>
    <row r="71" spans="1:19" ht="15.5" x14ac:dyDescent="0.35">
      <c r="A71" s="16"/>
      <c r="B71" s="16"/>
      <c r="C71" s="14"/>
      <c r="D71" s="14"/>
      <c r="E71" s="14"/>
      <c r="F71" s="14"/>
      <c r="G71" s="15"/>
      <c r="H71" s="15"/>
      <c r="S71">
        <f t="shared" ref="S53:S82" si="0">SUM(C71:R71)</f>
        <v>0</v>
      </c>
    </row>
    <row r="72" spans="1:19" ht="15.5" x14ac:dyDescent="0.35">
      <c r="A72" s="16"/>
      <c r="B72" s="16"/>
      <c r="C72" s="14"/>
      <c r="D72" s="14"/>
      <c r="E72" s="14"/>
      <c r="F72" s="14"/>
      <c r="G72" s="15"/>
      <c r="H72" s="15"/>
      <c r="S72">
        <f t="shared" si="0"/>
        <v>0</v>
      </c>
    </row>
    <row r="73" spans="1:19" x14ac:dyDescent="0.35">
      <c r="S73">
        <f t="shared" si="0"/>
        <v>0</v>
      </c>
    </row>
    <row r="74" spans="1:19" x14ac:dyDescent="0.35">
      <c r="S74">
        <f t="shared" si="0"/>
        <v>0</v>
      </c>
    </row>
    <row r="75" spans="1:19" x14ac:dyDescent="0.35">
      <c r="S75">
        <f t="shared" si="0"/>
        <v>0</v>
      </c>
    </row>
    <row r="76" spans="1:19" x14ac:dyDescent="0.35">
      <c r="S76">
        <f t="shared" si="0"/>
        <v>0</v>
      </c>
    </row>
    <row r="77" spans="1:19" x14ac:dyDescent="0.35">
      <c r="S77">
        <f t="shared" si="0"/>
        <v>0</v>
      </c>
    </row>
    <row r="78" spans="1:19" x14ac:dyDescent="0.35">
      <c r="S78">
        <f t="shared" si="0"/>
        <v>0</v>
      </c>
    </row>
    <row r="79" spans="1:19" x14ac:dyDescent="0.35">
      <c r="S79">
        <f t="shared" si="0"/>
        <v>0</v>
      </c>
    </row>
    <row r="80" spans="1:19" x14ac:dyDescent="0.35">
      <c r="S80">
        <f t="shared" si="0"/>
        <v>0</v>
      </c>
    </row>
    <row r="81" spans="19:19" x14ac:dyDescent="0.35">
      <c r="S81">
        <f t="shared" si="0"/>
        <v>0</v>
      </c>
    </row>
    <row r="82" spans="19:19" x14ac:dyDescent="0.35">
      <c r="S82">
        <f t="shared" si="0"/>
        <v>0</v>
      </c>
    </row>
  </sheetData>
  <sortState xmlns:xlrd2="http://schemas.microsoft.com/office/spreadsheetml/2017/richdata2" ref="A3:S56">
    <sortCondition descending="1" ref="S3:S56"/>
  </sortState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1E8E-6AD5-4B9E-AE26-A4FE6E200E9F}">
  <sheetPr>
    <tabColor theme="9" tint="0.79998168889431442"/>
  </sheetPr>
  <dimension ref="A1:S9"/>
  <sheetViews>
    <sheetView workbookViewId="0">
      <selection activeCell="J11" sqref="J11"/>
    </sheetView>
  </sheetViews>
  <sheetFormatPr defaultRowHeight="14.5" x14ac:dyDescent="0.35"/>
  <cols>
    <col min="1" max="1" width="14.81640625" customWidth="1"/>
    <col min="13" max="13" width="10.08984375" customWidth="1"/>
    <col min="14" max="14" width="10.36328125" customWidth="1"/>
  </cols>
  <sheetData>
    <row r="1" spans="1:19" ht="15" x14ac:dyDescent="0.35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13" t="s">
        <v>36</v>
      </c>
      <c r="B3" s="13" t="s">
        <v>37</v>
      </c>
      <c r="C3" s="6">
        <v>100</v>
      </c>
      <c r="D3" s="6"/>
      <c r="E3" s="6"/>
      <c r="F3" s="6">
        <v>90</v>
      </c>
      <c r="G3" s="7">
        <v>100</v>
      </c>
      <c r="H3" s="7">
        <v>100</v>
      </c>
      <c r="S3" s="7">
        <f>SUM(C3:R3)</f>
        <v>390</v>
      </c>
    </row>
    <row r="4" spans="1:19" s="7" customFormat="1" ht="15.5" x14ac:dyDescent="0.35">
      <c r="A4" s="13" t="s">
        <v>35</v>
      </c>
      <c r="B4" s="13" t="s">
        <v>4</v>
      </c>
      <c r="C4" s="6">
        <v>90</v>
      </c>
      <c r="D4" s="6">
        <v>100</v>
      </c>
      <c r="E4" s="6"/>
      <c r="F4" s="6">
        <v>100</v>
      </c>
      <c r="S4" s="7">
        <f>SUM(C4:R4)</f>
        <v>290</v>
      </c>
    </row>
    <row r="5" spans="1:19" s="7" customFormat="1" ht="15.5" x14ac:dyDescent="0.35">
      <c r="A5" s="5" t="s">
        <v>73</v>
      </c>
      <c r="B5" s="5" t="s">
        <v>37</v>
      </c>
      <c r="C5" s="6"/>
      <c r="D5" s="6">
        <v>90</v>
      </c>
      <c r="E5" s="6"/>
      <c r="F5" s="6"/>
      <c r="S5" s="7">
        <f>SUM(C5:R5)</f>
        <v>90</v>
      </c>
    </row>
    <row r="6" spans="1:19" ht="15.5" x14ac:dyDescent="0.35">
      <c r="A6" s="9"/>
      <c r="B6" s="9"/>
      <c r="C6" s="3"/>
      <c r="D6" s="3"/>
      <c r="E6" s="3"/>
      <c r="F6" s="3"/>
      <c r="S6">
        <f t="shared" ref="S6:S9" si="0">SUM(C6:R6)</f>
        <v>0</v>
      </c>
    </row>
    <row r="7" spans="1:19" ht="15.5" x14ac:dyDescent="0.35">
      <c r="A7" s="9"/>
      <c r="B7" s="9"/>
      <c r="C7" s="3"/>
      <c r="D7" s="3"/>
      <c r="E7" s="3"/>
      <c r="F7" s="3"/>
      <c r="S7">
        <f t="shared" si="0"/>
        <v>0</v>
      </c>
    </row>
    <row r="8" spans="1:19" x14ac:dyDescent="0.35">
      <c r="S8">
        <f t="shared" si="0"/>
        <v>0</v>
      </c>
    </row>
    <row r="9" spans="1:19" x14ac:dyDescent="0.35">
      <c r="S9">
        <f t="shared" si="0"/>
        <v>0</v>
      </c>
    </row>
  </sheetData>
  <sortState xmlns:xlrd2="http://schemas.microsoft.com/office/spreadsheetml/2017/richdata2" ref="A3:S5">
    <sortCondition descending="1" ref="S3:S5"/>
  </sortState>
  <mergeCells count="1"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1092-E5ED-48FE-8E38-7AD414DF9445}">
  <sheetPr>
    <tabColor theme="9" tint="0.79998168889431442"/>
  </sheetPr>
  <dimension ref="A1:S153"/>
  <sheetViews>
    <sheetView workbookViewId="0">
      <selection activeCell="F14" sqref="F14"/>
    </sheetView>
  </sheetViews>
  <sheetFormatPr defaultRowHeight="14.5" x14ac:dyDescent="0.35"/>
  <cols>
    <col min="1" max="1" width="20.26953125" customWidth="1"/>
    <col min="13" max="13" width="10.90625" customWidth="1"/>
    <col min="14" max="14" width="13.08984375" customWidth="1"/>
  </cols>
  <sheetData>
    <row r="1" spans="1:19" ht="15" x14ac:dyDescent="0.3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38</v>
      </c>
      <c r="B3" s="5" t="s">
        <v>33</v>
      </c>
      <c r="C3" s="6">
        <v>100</v>
      </c>
      <c r="D3" s="6">
        <v>90</v>
      </c>
      <c r="E3" s="6"/>
      <c r="F3" s="6"/>
      <c r="G3" s="7">
        <v>90</v>
      </c>
      <c r="S3" s="7">
        <f>SUM(C3:R3)</f>
        <v>280</v>
      </c>
    </row>
    <row r="4" spans="1:19" s="7" customFormat="1" ht="15.5" x14ac:dyDescent="0.35">
      <c r="A4" s="5" t="s">
        <v>50</v>
      </c>
      <c r="B4" s="5" t="s">
        <v>3</v>
      </c>
      <c r="C4" s="6"/>
      <c r="D4" s="6">
        <v>100</v>
      </c>
      <c r="E4" s="6"/>
      <c r="F4" s="6"/>
      <c r="G4" s="7">
        <v>80</v>
      </c>
      <c r="H4" s="7">
        <v>100</v>
      </c>
      <c r="S4" s="7">
        <f>SUM(C4:R4)</f>
        <v>280</v>
      </c>
    </row>
    <row r="5" spans="1:19" s="7" customFormat="1" ht="15.5" x14ac:dyDescent="0.35">
      <c r="A5" s="5" t="s">
        <v>79</v>
      </c>
      <c r="B5" s="5" t="s">
        <v>30</v>
      </c>
      <c r="C5" s="6"/>
      <c r="D5" s="6">
        <v>40</v>
      </c>
      <c r="E5" s="6">
        <v>20</v>
      </c>
      <c r="F5" s="6">
        <v>60</v>
      </c>
      <c r="G5" s="6">
        <v>50</v>
      </c>
      <c r="H5" s="6">
        <v>85</v>
      </c>
      <c r="S5" s="7">
        <f>SUM(C5:R5)</f>
        <v>255</v>
      </c>
    </row>
    <row r="6" spans="1:19" s="7" customFormat="1" ht="15.5" x14ac:dyDescent="0.35">
      <c r="A6" s="5" t="s">
        <v>104</v>
      </c>
      <c r="B6" s="5" t="s">
        <v>5</v>
      </c>
      <c r="C6" s="6"/>
      <c r="D6" s="6"/>
      <c r="E6" s="6">
        <v>80</v>
      </c>
      <c r="F6" s="6"/>
      <c r="G6" s="7">
        <v>60</v>
      </c>
      <c r="H6" s="7">
        <v>85</v>
      </c>
      <c r="S6" s="7">
        <f>SUM(C6:R6)</f>
        <v>225</v>
      </c>
    </row>
    <row r="7" spans="1:19" s="7" customFormat="1" ht="15.5" x14ac:dyDescent="0.35">
      <c r="A7" s="5" t="s">
        <v>34</v>
      </c>
      <c r="B7" s="5" t="s">
        <v>5</v>
      </c>
      <c r="C7" s="6"/>
      <c r="D7" s="6"/>
      <c r="E7" s="6">
        <v>100</v>
      </c>
      <c r="F7" s="6">
        <v>100</v>
      </c>
      <c r="S7" s="7">
        <f>SUM(C7:R7)</f>
        <v>200</v>
      </c>
    </row>
    <row r="8" spans="1:19" s="7" customFormat="1" ht="15.5" x14ac:dyDescent="0.35">
      <c r="A8" s="5" t="s">
        <v>39</v>
      </c>
      <c r="B8" s="5" t="s">
        <v>22</v>
      </c>
      <c r="C8" s="6">
        <v>85</v>
      </c>
      <c r="D8" s="6">
        <v>60</v>
      </c>
      <c r="E8" s="6"/>
      <c r="F8" s="6">
        <v>40</v>
      </c>
      <c r="S8" s="7">
        <f>SUM(C8:R8)</f>
        <v>185</v>
      </c>
    </row>
    <row r="9" spans="1:19" s="7" customFormat="1" ht="15.5" x14ac:dyDescent="0.35">
      <c r="A9" s="5" t="s">
        <v>40</v>
      </c>
      <c r="B9" s="5" t="s">
        <v>5</v>
      </c>
      <c r="C9" s="6">
        <v>85</v>
      </c>
      <c r="D9" s="6"/>
      <c r="E9" s="6">
        <v>80</v>
      </c>
      <c r="F9" s="6"/>
      <c r="S9" s="7">
        <f>SUM(C9:R9)</f>
        <v>165</v>
      </c>
    </row>
    <row r="10" spans="1:19" s="7" customFormat="1" ht="15.5" x14ac:dyDescent="0.35">
      <c r="A10" s="5" t="s">
        <v>103</v>
      </c>
      <c r="B10" s="5" t="s">
        <v>33</v>
      </c>
      <c r="C10" s="6"/>
      <c r="D10" s="6"/>
      <c r="E10" s="6">
        <v>90</v>
      </c>
      <c r="F10" s="6">
        <v>15</v>
      </c>
      <c r="H10" s="7">
        <v>50</v>
      </c>
      <c r="S10" s="7">
        <f>SUM(C10:R10)</f>
        <v>155</v>
      </c>
    </row>
    <row r="11" spans="1:19" s="7" customFormat="1" ht="15.5" x14ac:dyDescent="0.35">
      <c r="A11" s="38" t="s">
        <v>49</v>
      </c>
      <c r="B11" s="38" t="s">
        <v>28</v>
      </c>
      <c r="C11" s="33"/>
      <c r="D11" s="33"/>
      <c r="E11" s="33"/>
      <c r="F11" s="33"/>
      <c r="G11" s="34">
        <v>70</v>
      </c>
      <c r="H11" s="34">
        <v>70</v>
      </c>
      <c r="S11" s="7">
        <f>SUM(C11:R11)</f>
        <v>140</v>
      </c>
    </row>
    <row r="12" spans="1:19" s="7" customFormat="1" ht="15.5" x14ac:dyDescent="0.35">
      <c r="A12" s="5" t="s">
        <v>78</v>
      </c>
      <c r="B12" s="5" t="s">
        <v>4</v>
      </c>
      <c r="C12" s="6"/>
      <c r="D12" s="6">
        <f>(70+60+50)/3</f>
        <v>60</v>
      </c>
      <c r="E12" s="6"/>
      <c r="F12" s="6">
        <v>75</v>
      </c>
      <c r="S12" s="7">
        <f>SUM(C12:R12)</f>
        <v>135</v>
      </c>
    </row>
    <row r="13" spans="1:19" s="7" customFormat="1" ht="15.5" x14ac:dyDescent="0.35">
      <c r="A13" s="5" t="s">
        <v>45</v>
      </c>
      <c r="B13" s="5" t="s">
        <v>4</v>
      </c>
      <c r="C13" s="6"/>
      <c r="D13" s="6">
        <f>(70+60+50)/3</f>
        <v>60</v>
      </c>
      <c r="E13" s="6">
        <v>30</v>
      </c>
      <c r="F13" s="6"/>
      <c r="G13" s="7">
        <v>40</v>
      </c>
      <c r="S13" s="7">
        <f>SUM(C13:R13)</f>
        <v>130</v>
      </c>
    </row>
    <row r="14" spans="1:19" s="7" customFormat="1" ht="15.5" x14ac:dyDescent="0.35">
      <c r="A14" s="5" t="s">
        <v>43</v>
      </c>
      <c r="B14" s="5" t="s">
        <v>4</v>
      </c>
      <c r="C14" s="6">
        <v>50</v>
      </c>
      <c r="D14" s="6">
        <v>15</v>
      </c>
      <c r="E14" s="6"/>
      <c r="F14" s="6">
        <v>50</v>
      </c>
      <c r="S14" s="7">
        <f>SUM(C14:R14)</f>
        <v>115</v>
      </c>
    </row>
    <row r="15" spans="1:19" s="21" customFormat="1" ht="15.5" x14ac:dyDescent="0.35">
      <c r="A15" s="2" t="s">
        <v>41</v>
      </c>
      <c r="B15" s="2" t="s">
        <v>4</v>
      </c>
      <c r="C15" s="3">
        <v>70</v>
      </c>
      <c r="D15" s="3"/>
      <c r="E15" s="3"/>
      <c r="F15" s="3"/>
      <c r="G15"/>
      <c r="H15">
        <v>40</v>
      </c>
      <c r="I15"/>
      <c r="J15"/>
      <c r="K15"/>
      <c r="L15"/>
      <c r="M15"/>
      <c r="N15"/>
      <c r="O15"/>
      <c r="P15"/>
      <c r="Q15"/>
      <c r="R15"/>
      <c r="S15">
        <f>SUM(C15:R15)</f>
        <v>110</v>
      </c>
    </row>
    <row r="16" spans="1:19" s="21" customFormat="1" ht="15.5" x14ac:dyDescent="0.35">
      <c r="A16" s="17" t="s">
        <v>62</v>
      </c>
      <c r="B16" s="17" t="s">
        <v>3</v>
      </c>
      <c r="C16" s="14"/>
      <c r="D16" s="14"/>
      <c r="E16" s="14"/>
      <c r="F16" s="14"/>
      <c r="G16" s="15">
        <v>100</v>
      </c>
      <c r="H16" s="15"/>
      <c r="I16"/>
      <c r="S16" s="21">
        <f>SUM(C16:R16)</f>
        <v>100</v>
      </c>
    </row>
    <row r="17" spans="1:19" ht="15.5" x14ac:dyDescent="0.35">
      <c r="A17" s="19" t="s">
        <v>99</v>
      </c>
      <c r="B17" s="19" t="s">
        <v>4</v>
      </c>
      <c r="C17" s="20"/>
      <c r="D17" s="20"/>
      <c r="E17" s="20"/>
      <c r="F17" s="20">
        <v>90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>
        <f>SUM(C17:R17)</f>
        <v>90</v>
      </c>
    </row>
    <row r="18" spans="1:19" ht="15.5" x14ac:dyDescent="0.35">
      <c r="A18" s="19" t="s">
        <v>74</v>
      </c>
      <c r="B18" s="19" t="s">
        <v>3</v>
      </c>
      <c r="C18" s="20"/>
      <c r="D18" s="20"/>
      <c r="E18" s="20">
        <v>80</v>
      </c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80</v>
      </c>
    </row>
    <row r="19" spans="1:19" ht="15.5" x14ac:dyDescent="0.35">
      <c r="A19" s="19" t="s">
        <v>77</v>
      </c>
      <c r="B19" s="19" t="s">
        <v>4</v>
      </c>
      <c r="C19" s="20"/>
      <c r="D19" s="20">
        <v>80</v>
      </c>
      <c r="E19" s="20"/>
      <c r="F19" s="20"/>
      <c r="G19" s="21"/>
      <c r="H19" s="21"/>
      <c r="I19" s="21"/>
      <c r="S19">
        <f>SUM(C19:R19)</f>
        <v>80</v>
      </c>
    </row>
    <row r="20" spans="1:19" ht="15.5" x14ac:dyDescent="0.35">
      <c r="A20" s="2" t="s">
        <v>76</v>
      </c>
      <c r="B20" s="2" t="s">
        <v>4</v>
      </c>
      <c r="C20" s="3"/>
      <c r="D20" s="3"/>
      <c r="E20" s="3"/>
      <c r="F20" s="3">
        <v>75</v>
      </c>
      <c r="S20">
        <f>SUM(C20:R20)</f>
        <v>75</v>
      </c>
    </row>
    <row r="21" spans="1:19" ht="15.5" x14ac:dyDescent="0.35">
      <c r="A21" s="17" t="s">
        <v>132</v>
      </c>
      <c r="B21" s="17" t="s">
        <v>33</v>
      </c>
      <c r="C21" s="15"/>
      <c r="D21" s="15"/>
      <c r="E21" s="15"/>
      <c r="F21" s="15"/>
      <c r="G21" s="15"/>
      <c r="H21" s="15">
        <v>60</v>
      </c>
      <c r="J21" s="21"/>
      <c r="K21" s="21"/>
      <c r="L21" s="21"/>
      <c r="M21" s="21"/>
      <c r="N21" s="21"/>
      <c r="O21" s="21"/>
      <c r="P21" s="21"/>
      <c r="Q21" s="21"/>
      <c r="R21" s="21"/>
      <c r="S21" s="21">
        <f>SUM(C21:R21)</f>
        <v>60</v>
      </c>
    </row>
    <row r="22" spans="1:19" ht="15.5" x14ac:dyDescent="0.35">
      <c r="A22" s="2" t="s">
        <v>42</v>
      </c>
      <c r="B22" s="2" t="s">
        <v>4</v>
      </c>
      <c r="C22" s="3">
        <v>60</v>
      </c>
      <c r="D22" s="3"/>
      <c r="E22" s="3"/>
      <c r="F22" s="3"/>
      <c r="S22">
        <f>SUM(C22:R22)</f>
        <v>60</v>
      </c>
    </row>
    <row r="23" spans="1:19" ht="15.5" x14ac:dyDescent="0.35">
      <c r="A23" s="2" t="s">
        <v>116</v>
      </c>
      <c r="B23" s="2" t="s">
        <v>4</v>
      </c>
      <c r="C23" s="3"/>
      <c r="D23" s="3"/>
      <c r="E23" s="3">
        <v>50</v>
      </c>
      <c r="F23" s="3"/>
      <c r="S23">
        <f>SUM(C23:R23)</f>
        <v>50</v>
      </c>
    </row>
    <row r="24" spans="1:19" ht="15.5" x14ac:dyDescent="0.35">
      <c r="A24" s="2" t="s">
        <v>44</v>
      </c>
      <c r="B24" s="2" t="s">
        <v>5</v>
      </c>
      <c r="C24" s="3">
        <v>40</v>
      </c>
      <c r="D24" s="3"/>
      <c r="E24" s="3"/>
      <c r="F24" s="3"/>
      <c r="J24" s="21"/>
      <c r="K24" s="21"/>
      <c r="L24" s="21"/>
      <c r="M24" s="21"/>
      <c r="N24" s="21"/>
      <c r="O24" s="21"/>
      <c r="P24" s="21"/>
      <c r="Q24" s="21"/>
      <c r="R24" s="21"/>
      <c r="S24" s="21">
        <f>SUM(C24:R24)</f>
        <v>40</v>
      </c>
    </row>
    <row r="25" spans="1:19" ht="15.5" x14ac:dyDescent="0.35">
      <c r="A25" s="2" t="s">
        <v>66</v>
      </c>
      <c r="B25" s="2" t="s">
        <v>4</v>
      </c>
      <c r="C25" s="3"/>
      <c r="D25" s="3"/>
      <c r="E25" s="3">
        <v>40</v>
      </c>
      <c r="F25" s="3"/>
      <c r="J25" s="21"/>
      <c r="K25" s="21"/>
      <c r="L25" s="21"/>
      <c r="M25" s="21"/>
      <c r="N25" s="21"/>
      <c r="O25" s="21"/>
      <c r="P25" s="21"/>
      <c r="Q25" s="21"/>
      <c r="R25" s="21"/>
      <c r="S25" s="21">
        <f>SUM(C25:R25)</f>
        <v>40</v>
      </c>
    </row>
    <row r="26" spans="1:19" ht="15.5" x14ac:dyDescent="0.35">
      <c r="A26" s="2" t="s">
        <v>105</v>
      </c>
      <c r="B26" s="2" t="s">
        <v>5</v>
      </c>
      <c r="C26" s="3"/>
      <c r="D26" s="3"/>
      <c r="E26" s="3">
        <v>10</v>
      </c>
      <c r="F26" s="3">
        <v>30</v>
      </c>
      <c r="S26">
        <f>SUM(C26:R26)</f>
        <v>40</v>
      </c>
    </row>
    <row r="27" spans="1:19" ht="15.5" x14ac:dyDescent="0.35">
      <c r="A27" s="17" t="s">
        <v>130</v>
      </c>
      <c r="B27" s="17" t="s">
        <v>4</v>
      </c>
      <c r="C27" s="15"/>
      <c r="D27" s="15"/>
      <c r="E27" s="15"/>
      <c r="F27" s="15"/>
      <c r="G27" s="15"/>
      <c r="H27" s="15">
        <v>30</v>
      </c>
      <c r="J27" s="21"/>
      <c r="K27" s="21"/>
      <c r="L27" s="21"/>
      <c r="M27" s="21"/>
      <c r="N27" s="21"/>
      <c r="O27" s="21"/>
      <c r="P27" s="21"/>
      <c r="Q27" s="21"/>
      <c r="R27" s="21"/>
      <c r="S27" s="21">
        <f>SUM(C27:R27)</f>
        <v>30</v>
      </c>
    </row>
    <row r="28" spans="1:19" ht="15.5" x14ac:dyDescent="0.35">
      <c r="A28" s="2" t="s">
        <v>80</v>
      </c>
      <c r="B28" s="2" t="s">
        <v>5</v>
      </c>
      <c r="C28" s="3"/>
      <c r="D28" s="3">
        <v>30</v>
      </c>
      <c r="E28" s="3"/>
      <c r="F28" s="3"/>
      <c r="S28">
        <f>SUM(C28:R28)</f>
        <v>30</v>
      </c>
    </row>
    <row r="29" spans="1:19" ht="15.5" x14ac:dyDescent="0.35">
      <c r="A29" s="2" t="s">
        <v>47</v>
      </c>
      <c r="B29" s="2" t="s">
        <v>5</v>
      </c>
      <c r="C29" s="3"/>
      <c r="D29" s="3">
        <v>15</v>
      </c>
      <c r="E29" s="3"/>
      <c r="F29" s="3"/>
      <c r="J29" s="21"/>
      <c r="K29" s="21"/>
      <c r="L29" s="21"/>
      <c r="M29" s="21"/>
      <c r="N29" s="21"/>
      <c r="O29" s="21"/>
      <c r="P29" s="21"/>
      <c r="Q29" s="21"/>
      <c r="R29" s="21"/>
      <c r="S29" s="21">
        <f>SUM(C29:R29)</f>
        <v>15</v>
      </c>
    </row>
    <row r="30" spans="1:19" ht="15.5" x14ac:dyDescent="0.35">
      <c r="A30" s="2" t="s">
        <v>106</v>
      </c>
      <c r="B30" s="2" t="s">
        <v>5</v>
      </c>
      <c r="C30" s="3"/>
      <c r="D30" s="3"/>
      <c r="E30" s="3"/>
      <c r="F30" s="3">
        <v>15</v>
      </c>
      <c r="S30">
        <f>SUM(C30:R30)</f>
        <v>15</v>
      </c>
    </row>
    <row r="31" spans="1:19" ht="15.5" x14ac:dyDescent="0.35">
      <c r="A31" s="17"/>
      <c r="B31" s="17"/>
      <c r="C31" s="14"/>
      <c r="D31" s="14"/>
      <c r="E31" s="14"/>
      <c r="F31" s="14"/>
      <c r="G31" s="15"/>
      <c r="H31" s="15"/>
      <c r="J31" s="21"/>
      <c r="K31" s="21"/>
      <c r="L31" s="21"/>
      <c r="M31" s="21"/>
      <c r="N31" s="21"/>
      <c r="O31" s="21"/>
      <c r="P31" s="21"/>
      <c r="Q31" s="21"/>
      <c r="R31" s="21"/>
      <c r="S31" s="21">
        <f>SUM(C31:R31)</f>
        <v>0</v>
      </c>
    </row>
    <row r="32" spans="1:19" ht="15.5" x14ac:dyDescent="0.35">
      <c r="A32" s="17"/>
      <c r="B32" s="36"/>
      <c r="C32" s="14"/>
      <c r="D32" s="14"/>
      <c r="E32" s="14"/>
      <c r="F32" s="14"/>
      <c r="G32" s="15"/>
      <c r="H32" s="15"/>
      <c r="J32" s="21"/>
      <c r="K32" s="21"/>
      <c r="L32" s="21"/>
      <c r="M32" s="21"/>
      <c r="N32" s="21"/>
      <c r="O32" s="21"/>
      <c r="P32" s="21"/>
      <c r="Q32" s="21"/>
      <c r="R32" s="21"/>
      <c r="S32" s="21">
        <f>SUM(C32:R32)</f>
        <v>0</v>
      </c>
    </row>
    <row r="33" spans="1:19" ht="15.5" x14ac:dyDescent="0.35">
      <c r="A33" s="17"/>
      <c r="B33" s="17"/>
      <c r="C33" s="14"/>
      <c r="D33" s="14"/>
      <c r="E33" s="14"/>
      <c r="F33" s="14"/>
      <c r="G33" s="15"/>
      <c r="H33" s="15"/>
      <c r="S33">
        <f>SUM(C33:R33)</f>
        <v>0</v>
      </c>
    </row>
    <row r="34" spans="1:19" ht="15.5" x14ac:dyDescent="0.35">
      <c r="A34" s="17"/>
      <c r="B34" s="17"/>
      <c r="C34" s="15"/>
      <c r="D34" s="15"/>
      <c r="E34" s="15"/>
      <c r="F34" s="15"/>
      <c r="G34" s="15"/>
      <c r="H34" s="15"/>
      <c r="S34">
        <f>SUM(C34:R34)</f>
        <v>0</v>
      </c>
    </row>
    <row r="35" spans="1:19" ht="15.5" x14ac:dyDescent="0.35">
      <c r="A35" s="17"/>
      <c r="B35" s="17"/>
      <c r="C35" s="14"/>
      <c r="D35" s="14"/>
      <c r="E35" s="14"/>
      <c r="F35" s="14"/>
      <c r="G35" s="15"/>
      <c r="H35" s="15"/>
      <c r="S35">
        <f>SUM(C35:R35)</f>
        <v>0</v>
      </c>
    </row>
    <row r="36" spans="1:19" ht="15.5" x14ac:dyDescent="0.35">
      <c r="A36" s="17"/>
      <c r="B36" s="17"/>
      <c r="C36" s="15"/>
      <c r="D36" s="15"/>
      <c r="E36" s="15"/>
      <c r="F36" s="15"/>
      <c r="G36" s="15"/>
      <c r="H36" s="15"/>
      <c r="S36">
        <f>SUM(C36:R36)</f>
        <v>0</v>
      </c>
    </row>
    <row r="37" spans="1:19" ht="15.5" x14ac:dyDescent="0.35">
      <c r="A37" s="17"/>
      <c r="B37" s="17"/>
      <c r="C37" s="14"/>
      <c r="D37" s="14"/>
      <c r="E37" s="14"/>
      <c r="F37" s="14"/>
      <c r="G37" s="15"/>
      <c r="H37" s="15"/>
      <c r="S37">
        <f>SUM(C37:R37)</f>
        <v>0</v>
      </c>
    </row>
    <row r="38" spans="1:19" ht="15.5" x14ac:dyDescent="0.35">
      <c r="A38" s="37"/>
      <c r="B38" s="37"/>
      <c r="C38" s="15"/>
      <c r="D38" s="15"/>
      <c r="E38" s="15"/>
      <c r="F38" s="15"/>
      <c r="G38" s="15"/>
      <c r="H38" s="15"/>
      <c r="S38">
        <f t="shared" ref="S33:S67" si="0">SUM(C38:R38)</f>
        <v>0</v>
      </c>
    </row>
    <row r="39" spans="1:19" ht="15.5" x14ac:dyDescent="0.35">
      <c r="A39" s="17"/>
      <c r="B39" s="17"/>
      <c r="C39" s="14"/>
      <c r="D39" s="14"/>
      <c r="E39" s="14"/>
      <c r="F39" s="14"/>
      <c r="G39" s="15"/>
      <c r="H39" s="15"/>
      <c r="S39">
        <f t="shared" si="0"/>
        <v>0</v>
      </c>
    </row>
    <row r="40" spans="1:19" ht="15.5" x14ac:dyDescent="0.35">
      <c r="A40" s="17"/>
      <c r="B40" s="17"/>
      <c r="C40" s="14"/>
      <c r="D40" s="14"/>
      <c r="E40" s="14"/>
      <c r="F40" s="14"/>
      <c r="G40" s="15"/>
      <c r="H40" s="15"/>
      <c r="S40">
        <f t="shared" si="0"/>
        <v>0</v>
      </c>
    </row>
    <row r="41" spans="1:19" ht="15.5" x14ac:dyDescent="0.35">
      <c r="A41" s="35"/>
      <c r="B41" s="35"/>
      <c r="C41" s="3"/>
      <c r="D41" s="3"/>
      <c r="E41" s="3"/>
      <c r="F41" s="3"/>
      <c r="S41">
        <f t="shared" si="0"/>
        <v>0</v>
      </c>
    </row>
    <row r="42" spans="1:19" x14ac:dyDescent="0.35">
      <c r="S42">
        <f t="shared" si="0"/>
        <v>0</v>
      </c>
    </row>
    <row r="43" spans="1:19" x14ac:dyDescent="0.35">
      <c r="S43">
        <f t="shared" si="0"/>
        <v>0</v>
      </c>
    </row>
    <row r="44" spans="1:19" x14ac:dyDescent="0.35">
      <c r="S44">
        <f t="shared" si="0"/>
        <v>0</v>
      </c>
    </row>
    <row r="45" spans="1:19" x14ac:dyDescent="0.35">
      <c r="S45">
        <f t="shared" si="0"/>
        <v>0</v>
      </c>
    </row>
    <row r="46" spans="1:19" x14ac:dyDescent="0.35">
      <c r="S46">
        <f t="shared" si="0"/>
        <v>0</v>
      </c>
    </row>
    <row r="47" spans="1:19" x14ac:dyDescent="0.35">
      <c r="S47">
        <f t="shared" si="0"/>
        <v>0</v>
      </c>
    </row>
    <row r="48" spans="1:19" x14ac:dyDescent="0.35">
      <c r="S48">
        <f t="shared" si="0"/>
        <v>0</v>
      </c>
    </row>
    <row r="49" spans="19:19" x14ac:dyDescent="0.35">
      <c r="S49">
        <f t="shared" si="0"/>
        <v>0</v>
      </c>
    </row>
    <row r="50" spans="19:19" x14ac:dyDescent="0.35">
      <c r="S50">
        <f t="shared" si="0"/>
        <v>0</v>
      </c>
    </row>
    <row r="51" spans="19:19" x14ac:dyDescent="0.35">
      <c r="S51">
        <f t="shared" si="0"/>
        <v>0</v>
      </c>
    </row>
    <row r="52" spans="19:19" x14ac:dyDescent="0.35">
      <c r="S52">
        <f t="shared" si="0"/>
        <v>0</v>
      </c>
    </row>
    <row r="53" spans="19:19" x14ac:dyDescent="0.35">
      <c r="S53">
        <f t="shared" si="0"/>
        <v>0</v>
      </c>
    </row>
    <row r="54" spans="19:19" x14ac:dyDescent="0.35">
      <c r="S54">
        <f t="shared" si="0"/>
        <v>0</v>
      </c>
    </row>
    <row r="55" spans="19:19" x14ac:dyDescent="0.35">
      <c r="S55">
        <f t="shared" si="0"/>
        <v>0</v>
      </c>
    </row>
    <row r="56" spans="19:19" x14ac:dyDescent="0.35">
      <c r="S56">
        <f t="shared" si="0"/>
        <v>0</v>
      </c>
    </row>
    <row r="57" spans="19:19" x14ac:dyDescent="0.35">
      <c r="S57">
        <f t="shared" si="0"/>
        <v>0</v>
      </c>
    </row>
    <row r="58" spans="19:19" x14ac:dyDescent="0.35">
      <c r="S58">
        <f t="shared" si="0"/>
        <v>0</v>
      </c>
    </row>
    <row r="59" spans="19:19" x14ac:dyDescent="0.35">
      <c r="S59">
        <f t="shared" si="0"/>
        <v>0</v>
      </c>
    </row>
    <row r="60" spans="19:19" x14ac:dyDescent="0.35">
      <c r="S60">
        <f t="shared" si="0"/>
        <v>0</v>
      </c>
    </row>
    <row r="61" spans="19:19" x14ac:dyDescent="0.35">
      <c r="S61">
        <f t="shared" si="0"/>
        <v>0</v>
      </c>
    </row>
    <row r="62" spans="19:19" x14ac:dyDescent="0.35">
      <c r="S62">
        <f t="shared" si="0"/>
        <v>0</v>
      </c>
    </row>
    <row r="63" spans="19:19" x14ac:dyDescent="0.35">
      <c r="S63">
        <f t="shared" si="0"/>
        <v>0</v>
      </c>
    </row>
    <row r="64" spans="19:19" x14ac:dyDescent="0.35">
      <c r="S64">
        <f t="shared" si="0"/>
        <v>0</v>
      </c>
    </row>
    <row r="65" spans="19:19" x14ac:dyDescent="0.35">
      <c r="S65">
        <f t="shared" si="0"/>
        <v>0</v>
      </c>
    </row>
    <row r="66" spans="19:19" x14ac:dyDescent="0.35">
      <c r="S66">
        <f t="shared" si="0"/>
        <v>0</v>
      </c>
    </row>
    <row r="67" spans="19:19" x14ac:dyDescent="0.35">
      <c r="S67">
        <f t="shared" si="0"/>
        <v>0</v>
      </c>
    </row>
    <row r="68" spans="19:19" x14ac:dyDescent="0.35">
      <c r="S68">
        <f t="shared" ref="S68:S131" si="1">SUM(C68:R68)</f>
        <v>0</v>
      </c>
    </row>
    <row r="69" spans="19:19" x14ac:dyDescent="0.35">
      <c r="S69">
        <f t="shared" si="1"/>
        <v>0</v>
      </c>
    </row>
    <row r="70" spans="19:19" x14ac:dyDescent="0.35">
      <c r="S70">
        <f t="shared" si="1"/>
        <v>0</v>
      </c>
    </row>
    <row r="71" spans="19:19" x14ac:dyDescent="0.35">
      <c r="S71">
        <f t="shared" si="1"/>
        <v>0</v>
      </c>
    </row>
    <row r="72" spans="19:19" x14ac:dyDescent="0.35">
      <c r="S72">
        <f t="shared" si="1"/>
        <v>0</v>
      </c>
    </row>
    <row r="73" spans="19:19" x14ac:dyDescent="0.35">
      <c r="S73">
        <f t="shared" si="1"/>
        <v>0</v>
      </c>
    </row>
    <row r="74" spans="19:19" x14ac:dyDescent="0.35">
      <c r="S74">
        <f t="shared" si="1"/>
        <v>0</v>
      </c>
    </row>
    <row r="75" spans="19:19" x14ac:dyDescent="0.35">
      <c r="S75">
        <f t="shared" si="1"/>
        <v>0</v>
      </c>
    </row>
    <row r="76" spans="19:19" x14ac:dyDescent="0.35">
      <c r="S76">
        <f t="shared" si="1"/>
        <v>0</v>
      </c>
    </row>
    <row r="77" spans="19:19" x14ac:dyDescent="0.35">
      <c r="S77">
        <f t="shared" si="1"/>
        <v>0</v>
      </c>
    </row>
    <row r="78" spans="19:19" x14ac:dyDescent="0.35">
      <c r="S78">
        <f t="shared" si="1"/>
        <v>0</v>
      </c>
    </row>
    <row r="79" spans="19:19" x14ac:dyDescent="0.35">
      <c r="S79">
        <f t="shared" si="1"/>
        <v>0</v>
      </c>
    </row>
    <row r="80" spans="19:19" x14ac:dyDescent="0.35">
      <c r="S80">
        <f t="shared" si="1"/>
        <v>0</v>
      </c>
    </row>
    <row r="81" spans="19:19" x14ac:dyDescent="0.35">
      <c r="S81">
        <f t="shared" si="1"/>
        <v>0</v>
      </c>
    </row>
    <row r="82" spans="19:19" x14ac:dyDescent="0.35">
      <c r="S82">
        <f t="shared" si="1"/>
        <v>0</v>
      </c>
    </row>
    <row r="83" spans="19:19" x14ac:dyDescent="0.35">
      <c r="S83">
        <f t="shared" si="1"/>
        <v>0</v>
      </c>
    </row>
    <row r="84" spans="19:19" x14ac:dyDescent="0.35">
      <c r="S84">
        <f t="shared" si="1"/>
        <v>0</v>
      </c>
    </row>
    <row r="85" spans="19:19" x14ac:dyDescent="0.35">
      <c r="S85">
        <f t="shared" si="1"/>
        <v>0</v>
      </c>
    </row>
    <row r="86" spans="19:19" x14ac:dyDescent="0.35">
      <c r="S86">
        <f t="shared" si="1"/>
        <v>0</v>
      </c>
    </row>
    <row r="87" spans="19:19" x14ac:dyDescent="0.35">
      <c r="S87">
        <f t="shared" si="1"/>
        <v>0</v>
      </c>
    </row>
    <row r="88" spans="19:19" x14ac:dyDescent="0.35">
      <c r="S88">
        <f t="shared" si="1"/>
        <v>0</v>
      </c>
    </row>
    <row r="89" spans="19:19" x14ac:dyDescent="0.35">
      <c r="S89">
        <f t="shared" si="1"/>
        <v>0</v>
      </c>
    </row>
    <row r="90" spans="19:19" x14ac:dyDescent="0.35">
      <c r="S90">
        <f t="shared" si="1"/>
        <v>0</v>
      </c>
    </row>
    <row r="91" spans="19:19" x14ac:dyDescent="0.35">
      <c r="S91">
        <f t="shared" si="1"/>
        <v>0</v>
      </c>
    </row>
    <row r="92" spans="19:19" x14ac:dyDescent="0.35">
      <c r="S92">
        <f t="shared" si="1"/>
        <v>0</v>
      </c>
    </row>
    <row r="93" spans="19:19" x14ac:dyDescent="0.35">
      <c r="S93">
        <f t="shared" si="1"/>
        <v>0</v>
      </c>
    </row>
    <row r="94" spans="19:19" x14ac:dyDescent="0.35">
      <c r="S94">
        <f t="shared" si="1"/>
        <v>0</v>
      </c>
    </row>
    <row r="95" spans="19:19" x14ac:dyDescent="0.35">
      <c r="S95">
        <f t="shared" si="1"/>
        <v>0</v>
      </c>
    </row>
    <row r="96" spans="19:19" x14ac:dyDescent="0.35">
      <c r="S96">
        <f t="shared" si="1"/>
        <v>0</v>
      </c>
    </row>
    <row r="97" spans="19:19" x14ac:dyDescent="0.35">
      <c r="S97">
        <f t="shared" si="1"/>
        <v>0</v>
      </c>
    </row>
    <row r="98" spans="19:19" x14ac:dyDescent="0.35">
      <c r="S98">
        <f t="shared" si="1"/>
        <v>0</v>
      </c>
    </row>
    <row r="99" spans="19:19" x14ac:dyDescent="0.35">
      <c r="S99">
        <f t="shared" si="1"/>
        <v>0</v>
      </c>
    </row>
    <row r="100" spans="19:19" x14ac:dyDescent="0.35">
      <c r="S100">
        <f t="shared" si="1"/>
        <v>0</v>
      </c>
    </row>
    <row r="101" spans="19:19" x14ac:dyDescent="0.35">
      <c r="S101">
        <f t="shared" si="1"/>
        <v>0</v>
      </c>
    </row>
    <row r="102" spans="19:19" x14ac:dyDescent="0.35">
      <c r="S102">
        <f t="shared" si="1"/>
        <v>0</v>
      </c>
    </row>
    <row r="103" spans="19:19" x14ac:dyDescent="0.35">
      <c r="S103">
        <f t="shared" si="1"/>
        <v>0</v>
      </c>
    </row>
    <row r="104" spans="19:19" x14ac:dyDescent="0.35">
      <c r="S104">
        <f t="shared" si="1"/>
        <v>0</v>
      </c>
    </row>
    <row r="105" spans="19:19" x14ac:dyDescent="0.35">
      <c r="S105">
        <f t="shared" si="1"/>
        <v>0</v>
      </c>
    </row>
    <row r="106" spans="19:19" x14ac:dyDescent="0.35">
      <c r="S106">
        <f t="shared" si="1"/>
        <v>0</v>
      </c>
    </row>
    <row r="107" spans="19:19" x14ac:dyDescent="0.35">
      <c r="S107">
        <f t="shared" si="1"/>
        <v>0</v>
      </c>
    </row>
    <row r="108" spans="19:19" x14ac:dyDescent="0.35">
      <c r="S108">
        <f t="shared" si="1"/>
        <v>0</v>
      </c>
    </row>
    <row r="109" spans="19:19" x14ac:dyDescent="0.35">
      <c r="S109">
        <f t="shared" si="1"/>
        <v>0</v>
      </c>
    </row>
    <row r="110" spans="19:19" x14ac:dyDescent="0.35">
      <c r="S110">
        <f t="shared" si="1"/>
        <v>0</v>
      </c>
    </row>
    <row r="111" spans="19:19" x14ac:dyDescent="0.35">
      <c r="S111">
        <f t="shared" si="1"/>
        <v>0</v>
      </c>
    </row>
    <row r="112" spans="19:19" x14ac:dyDescent="0.35">
      <c r="S112">
        <f t="shared" si="1"/>
        <v>0</v>
      </c>
    </row>
    <row r="113" spans="19:19" x14ac:dyDescent="0.35">
      <c r="S113">
        <f t="shared" si="1"/>
        <v>0</v>
      </c>
    </row>
    <row r="114" spans="19:19" x14ac:dyDescent="0.35">
      <c r="S114">
        <f t="shared" si="1"/>
        <v>0</v>
      </c>
    </row>
    <row r="115" spans="19:19" x14ac:dyDescent="0.35">
      <c r="S115">
        <f t="shared" si="1"/>
        <v>0</v>
      </c>
    </row>
    <row r="116" spans="19:19" x14ac:dyDescent="0.35">
      <c r="S116">
        <f t="shared" si="1"/>
        <v>0</v>
      </c>
    </row>
    <row r="117" spans="19:19" x14ac:dyDescent="0.35">
      <c r="S117">
        <f t="shared" si="1"/>
        <v>0</v>
      </c>
    </row>
    <row r="118" spans="19:19" x14ac:dyDescent="0.35">
      <c r="S118">
        <f t="shared" si="1"/>
        <v>0</v>
      </c>
    </row>
    <row r="119" spans="19:19" x14ac:dyDescent="0.35">
      <c r="S119">
        <f t="shared" si="1"/>
        <v>0</v>
      </c>
    </row>
    <row r="120" spans="19:19" x14ac:dyDescent="0.35">
      <c r="S120">
        <f t="shared" si="1"/>
        <v>0</v>
      </c>
    </row>
    <row r="121" spans="19:19" x14ac:dyDescent="0.35">
      <c r="S121">
        <f t="shared" si="1"/>
        <v>0</v>
      </c>
    </row>
    <row r="122" spans="19:19" x14ac:dyDescent="0.35">
      <c r="S122">
        <f t="shared" si="1"/>
        <v>0</v>
      </c>
    </row>
    <row r="123" spans="19:19" x14ac:dyDescent="0.35">
      <c r="S123">
        <f t="shared" si="1"/>
        <v>0</v>
      </c>
    </row>
    <row r="124" spans="19:19" x14ac:dyDescent="0.35">
      <c r="S124">
        <f t="shared" si="1"/>
        <v>0</v>
      </c>
    </row>
    <row r="125" spans="19:19" x14ac:dyDescent="0.35">
      <c r="S125">
        <f t="shared" si="1"/>
        <v>0</v>
      </c>
    </row>
    <row r="126" spans="19:19" x14ac:dyDescent="0.35">
      <c r="S126">
        <f t="shared" si="1"/>
        <v>0</v>
      </c>
    </row>
    <row r="127" spans="19:19" x14ac:dyDescent="0.35">
      <c r="S127">
        <f t="shared" si="1"/>
        <v>0</v>
      </c>
    </row>
    <row r="128" spans="19:19" x14ac:dyDescent="0.35">
      <c r="S128">
        <f t="shared" si="1"/>
        <v>0</v>
      </c>
    </row>
    <row r="129" spans="19:19" x14ac:dyDescent="0.35">
      <c r="S129">
        <f t="shared" si="1"/>
        <v>0</v>
      </c>
    </row>
    <row r="130" spans="19:19" x14ac:dyDescent="0.35">
      <c r="S130">
        <f t="shared" si="1"/>
        <v>0</v>
      </c>
    </row>
    <row r="131" spans="19:19" x14ac:dyDescent="0.35">
      <c r="S131">
        <f t="shared" si="1"/>
        <v>0</v>
      </c>
    </row>
    <row r="132" spans="19:19" x14ac:dyDescent="0.35">
      <c r="S132">
        <f t="shared" ref="S132:S153" si="2">SUM(C132:R132)</f>
        <v>0</v>
      </c>
    </row>
    <row r="133" spans="19:19" x14ac:dyDescent="0.35">
      <c r="S133">
        <f t="shared" si="2"/>
        <v>0</v>
      </c>
    </row>
    <row r="134" spans="19:19" x14ac:dyDescent="0.35">
      <c r="S134">
        <f t="shared" si="2"/>
        <v>0</v>
      </c>
    </row>
    <row r="135" spans="19:19" x14ac:dyDescent="0.35">
      <c r="S135">
        <f t="shared" si="2"/>
        <v>0</v>
      </c>
    </row>
    <row r="136" spans="19:19" x14ac:dyDescent="0.35">
      <c r="S136">
        <f t="shared" si="2"/>
        <v>0</v>
      </c>
    </row>
    <row r="137" spans="19:19" x14ac:dyDescent="0.35">
      <c r="S137">
        <f t="shared" si="2"/>
        <v>0</v>
      </c>
    </row>
    <row r="138" spans="19:19" x14ac:dyDescent="0.35">
      <c r="S138">
        <f t="shared" si="2"/>
        <v>0</v>
      </c>
    </row>
    <row r="139" spans="19:19" x14ac:dyDescent="0.35">
      <c r="S139">
        <f t="shared" si="2"/>
        <v>0</v>
      </c>
    </row>
    <row r="140" spans="19:19" x14ac:dyDescent="0.35">
      <c r="S140">
        <f t="shared" si="2"/>
        <v>0</v>
      </c>
    </row>
    <row r="141" spans="19:19" x14ac:dyDescent="0.35">
      <c r="S141">
        <f t="shared" si="2"/>
        <v>0</v>
      </c>
    </row>
    <row r="142" spans="19:19" x14ac:dyDescent="0.35">
      <c r="S142">
        <f t="shared" si="2"/>
        <v>0</v>
      </c>
    </row>
    <row r="143" spans="19:19" x14ac:dyDescent="0.35">
      <c r="S143">
        <f t="shared" si="2"/>
        <v>0</v>
      </c>
    </row>
    <row r="144" spans="19:19" x14ac:dyDescent="0.35">
      <c r="S144">
        <f t="shared" si="2"/>
        <v>0</v>
      </c>
    </row>
    <row r="145" spans="19:19" x14ac:dyDescent="0.35">
      <c r="S145">
        <f t="shared" si="2"/>
        <v>0</v>
      </c>
    </row>
    <row r="146" spans="19:19" x14ac:dyDescent="0.35">
      <c r="S146">
        <f t="shared" si="2"/>
        <v>0</v>
      </c>
    </row>
    <row r="147" spans="19:19" x14ac:dyDescent="0.35">
      <c r="S147">
        <f t="shared" si="2"/>
        <v>0</v>
      </c>
    </row>
    <row r="148" spans="19:19" x14ac:dyDescent="0.35">
      <c r="S148">
        <f t="shared" si="2"/>
        <v>0</v>
      </c>
    </row>
    <row r="149" spans="19:19" x14ac:dyDescent="0.35">
      <c r="S149">
        <f t="shared" si="2"/>
        <v>0</v>
      </c>
    </row>
    <row r="150" spans="19:19" x14ac:dyDescent="0.35">
      <c r="S150">
        <f t="shared" si="2"/>
        <v>0</v>
      </c>
    </row>
    <row r="151" spans="19:19" x14ac:dyDescent="0.35">
      <c r="S151">
        <f t="shared" si="2"/>
        <v>0</v>
      </c>
    </row>
    <row r="152" spans="19:19" x14ac:dyDescent="0.35">
      <c r="S152">
        <f t="shared" si="2"/>
        <v>0</v>
      </c>
    </row>
    <row r="153" spans="19:19" x14ac:dyDescent="0.35">
      <c r="S153">
        <f t="shared" si="2"/>
        <v>0</v>
      </c>
    </row>
  </sheetData>
  <sortState xmlns:xlrd2="http://schemas.microsoft.com/office/spreadsheetml/2017/richdata2" ref="A3:S37">
    <sortCondition descending="1" ref="S3:S37"/>
  </sortState>
  <mergeCells count="1"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527A-A129-44A8-8158-CED63CC8ED94}">
  <sheetPr>
    <tabColor theme="9" tint="0.79998168889431442"/>
  </sheetPr>
  <dimension ref="A1:S79"/>
  <sheetViews>
    <sheetView workbookViewId="0">
      <selection activeCell="G11" sqref="G11"/>
    </sheetView>
  </sheetViews>
  <sheetFormatPr defaultRowHeight="14.5" x14ac:dyDescent="0.35"/>
  <cols>
    <col min="1" max="1" width="15.54296875" customWidth="1"/>
    <col min="2" max="2" width="8.81640625" customWidth="1"/>
    <col min="13" max="13" width="10.81640625" customWidth="1"/>
    <col min="14" max="14" width="11.1796875" customWidth="1"/>
  </cols>
  <sheetData>
    <row r="1" spans="1:19" ht="15" x14ac:dyDescent="0.3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44</v>
      </c>
      <c r="B3" s="5" t="s">
        <v>5</v>
      </c>
      <c r="C3" s="6">
        <v>80</v>
      </c>
      <c r="D3" s="6">
        <v>100</v>
      </c>
      <c r="E3" s="6">
        <v>85</v>
      </c>
      <c r="F3" s="6">
        <v>90</v>
      </c>
      <c r="G3" s="6">
        <v>100</v>
      </c>
      <c r="H3" s="6">
        <v>95</v>
      </c>
      <c r="S3" s="7">
        <f>SUM(C3:R3)</f>
        <v>550</v>
      </c>
    </row>
    <row r="4" spans="1:19" s="7" customFormat="1" ht="15.5" x14ac:dyDescent="0.35">
      <c r="A4" s="5" t="s">
        <v>45</v>
      </c>
      <c r="B4" s="5" t="s">
        <v>4</v>
      </c>
      <c r="C4" s="6">
        <v>100</v>
      </c>
      <c r="D4" s="6">
        <v>90</v>
      </c>
      <c r="E4" s="6">
        <v>100</v>
      </c>
      <c r="F4" s="6">
        <v>95</v>
      </c>
      <c r="G4" s="6">
        <v>65</v>
      </c>
      <c r="H4" s="6">
        <v>80</v>
      </c>
      <c r="S4" s="7">
        <f>SUM(C4:R4)</f>
        <v>530</v>
      </c>
    </row>
    <row r="5" spans="1:19" s="7" customFormat="1" ht="15.5" x14ac:dyDescent="0.35">
      <c r="A5" s="5" t="s">
        <v>46</v>
      </c>
      <c r="B5" s="5" t="s">
        <v>3</v>
      </c>
      <c r="C5" s="6">
        <v>90</v>
      </c>
      <c r="D5" s="6">
        <v>80</v>
      </c>
      <c r="E5" s="6">
        <v>85</v>
      </c>
      <c r="F5" s="6">
        <v>35</v>
      </c>
      <c r="G5" s="6">
        <v>85</v>
      </c>
      <c r="S5" s="7">
        <f>SUM(C5:R5)</f>
        <v>375</v>
      </c>
    </row>
    <row r="6" spans="1:19" s="7" customFormat="1" ht="15.5" x14ac:dyDescent="0.35">
      <c r="A6" s="5" t="s">
        <v>48</v>
      </c>
      <c r="B6" s="5" t="s">
        <v>5</v>
      </c>
      <c r="C6" s="6">
        <v>60</v>
      </c>
      <c r="D6" s="6">
        <v>40</v>
      </c>
      <c r="E6" s="6">
        <v>65</v>
      </c>
      <c r="F6" s="6">
        <v>50</v>
      </c>
      <c r="G6" s="6">
        <v>20</v>
      </c>
      <c r="H6" s="6">
        <v>70</v>
      </c>
      <c r="S6" s="7">
        <f>SUM(C6:R6)</f>
        <v>305</v>
      </c>
    </row>
    <row r="7" spans="1:19" s="7" customFormat="1" ht="15.5" x14ac:dyDescent="0.35">
      <c r="A7" s="5" t="s">
        <v>84</v>
      </c>
      <c r="B7" s="5" t="s">
        <v>5</v>
      </c>
      <c r="C7" s="6"/>
      <c r="D7" s="6">
        <v>70</v>
      </c>
      <c r="E7" s="6">
        <v>50</v>
      </c>
      <c r="F7" s="6">
        <v>95</v>
      </c>
      <c r="G7" s="6">
        <v>50</v>
      </c>
      <c r="H7" s="6">
        <v>20</v>
      </c>
      <c r="S7" s="7">
        <f>SUM(C7:R7)</f>
        <v>285</v>
      </c>
    </row>
    <row r="8" spans="1:19" s="7" customFormat="1" ht="15.5" x14ac:dyDescent="0.35">
      <c r="A8" s="5" t="s">
        <v>50</v>
      </c>
      <c r="B8" s="5" t="s">
        <v>3</v>
      </c>
      <c r="C8" s="6">
        <v>35</v>
      </c>
      <c r="D8" s="6">
        <v>60</v>
      </c>
      <c r="E8" s="6"/>
      <c r="F8" s="6"/>
      <c r="G8" s="7">
        <v>85</v>
      </c>
      <c r="H8" s="6">
        <v>95</v>
      </c>
      <c r="S8" s="7">
        <f>SUM(C8:R8)</f>
        <v>275</v>
      </c>
    </row>
    <row r="9" spans="1:19" s="7" customFormat="1" ht="15.5" x14ac:dyDescent="0.35">
      <c r="A9" s="5" t="s">
        <v>47</v>
      </c>
      <c r="B9" s="5" t="s">
        <v>5</v>
      </c>
      <c r="C9" s="6">
        <v>70</v>
      </c>
      <c r="D9" s="6">
        <v>10</v>
      </c>
      <c r="E9" s="6">
        <v>65</v>
      </c>
      <c r="F9" s="6">
        <v>60</v>
      </c>
      <c r="H9" s="6">
        <v>55</v>
      </c>
      <c r="S9" s="7">
        <f>SUM(C9:R9)</f>
        <v>260</v>
      </c>
    </row>
    <row r="10" spans="1:19" s="7" customFormat="1" ht="15.5" x14ac:dyDescent="0.35">
      <c r="A10" s="5" t="s">
        <v>51</v>
      </c>
      <c r="B10" s="5" t="s">
        <v>5</v>
      </c>
      <c r="C10" s="6">
        <v>35</v>
      </c>
      <c r="D10" s="6">
        <v>30</v>
      </c>
      <c r="E10" s="6"/>
      <c r="F10" s="6">
        <v>70</v>
      </c>
      <c r="G10" s="6">
        <v>40</v>
      </c>
      <c r="H10" s="6">
        <v>40</v>
      </c>
      <c r="S10" s="7">
        <f>SUM(C10:R10)</f>
        <v>215</v>
      </c>
    </row>
    <row r="11" spans="1:19" s="7" customFormat="1" ht="15.5" x14ac:dyDescent="0.35">
      <c r="A11" s="5" t="s">
        <v>49</v>
      </c>
      <c r="B11" s="5" t="s">
        <v>28</v>
      </c>
      <c r="C11" s="6">
        <v>50</v>
      </c>
      <c r="D11" s="6"/>
      <c r="E11" s="6">
        <v>20</v>
      </c>
      <c r="F11" s="6">
        <v>20</v>
      </c>
      <c r="G11" s="6">
        <v>65</v>
      </c>
      <c r="H11" s="6">
        <v>30</v>
      </c>
      <c r="S11" s="7">
        <f>SUM(C11:R11)</f>
        <v>185</v>
      </c>
    </row>
    <row r="12" spans="1:19" s="7" customFormat="1" ht="15.5" x14ac:dyDescent="0.35">
      <c r="A12" s="5" t="s">
        <v>79</v>
      </c>
      <c r="B12" s="5" t="s">
        <v>30</v>
      </c>
      <c r="C12" s="6"/>
      <c r="D12" s="6">
        <v>50</v>
      </c>
      <c r="E12" s="6">
        <v>30</v>
      </c>
      <c r="F12" s="6"/>
      <c r="H12" s="7">
        <v>10</v>
      </c>
      <c r="S12" s="7">
        <f>SUM(C12:R12)</f>
        <v>90</v>
      </c>
    </row>
    <row r="13" spans="1:19" s="7" customFormat="1" ht="15.5" x14ac:dyDescent="0.35">
      <c r="A13" s="32" t="s">
        <v>62</v>
      </c>
      <c r="B13" s="32" t="s">
        <v>3</v>
      </c>
      <c r="C13" s="33"/>
      <c r="D13" s="33"/>
      <c r="E13" s="33"/>
      <c r="F13" s="33"/>
      <c r="G13" s="34">
        <v>30</v>
      </c>
      <c r="H13" s="34">
        <v>55</v>
      </c>
      <c r="S13" s="7">
        <f>SUM(C13:R13)</f>
        <v>85</v>
      </c>
    </row>
    <row r="14" spans="1:19" s="7" customFormat="1" ht="15.5" x14ac:dyDescent="0.35">
      <c r="A14" s="5" t="s">
        <v>41</v>
      </c>
      <c r="B14" s="5" t="s">
        <v>4</v>
      </c>
      <c r="C14" s="6">
        <v>20</v>
      </c>
      <c r="D14" s="6">
        <v>20</v>
      </c>
      <c r="E14" s="6"/>
      <c r="F14" s="6">
        <v>35</v>
      </c>
      <c r="G14" s="6">
        <v>10</v>
      </c>
      <c r="S14" s="7">
        <f>SUM(C14:R14)</f>
        <v>85</v>
      </c>
    </row>
    <row r="15" spans="1:19" ht="15.5" x14ac:dyDescent="0.35">
      <c r="A15" s="19" t="s">
        <v>39</v>
      </c>
      <c r="B15" s="19" t="s">
        <v>22</v>
      </c>
      <c r="C15" s="20">
        <v>10</v>
      </c>
      <c r="D15" s="20"/>
      <c r="E15" s="20">
        <v>40</v>
      </c>
      <c r="F15" s="20"/>
      <c r="G15" s="21"/>
      <c r="H15" s="21"/>
      <c r="S15">
        <f>SUM(C15:R15)</f>
        <v>50</v>
      </c>
    </row>
    <row r="16" spans="1:19" ht="15.5" x14ac:dyDescent="0.35">
      <c r="A16" s="2" t="s">
        <v>108</v>
      </c>
      <c r="B16" s="2" t="s">
        <v>22</v>
      </c>
      <c r="C16" s="3"/>
      <c r="D16" s="3"/>
      <c r="E16" s="3"/>
      <c r="F16" s="3">
        <v>10</v>
      </c>
      <c r="S16">
        <f>SUM(C16:R16)</f>
        <v>10</v>
      </c>
    </row>
    <row r="17" spans="1:19" ht="15.5" x14ac:dyDescent="0.35">
      <c r="A17" s="2" t="s">
        <v>107</v>
      </c>
      <c r="B17" s="2" t="s">
        <v>22</v>
      </c>
      <c r="C17" s="3"/>
      <c r="D17" s="3"/>
      <c r="E17" s="3">
        <v>10</v>
      </c>
      <c r="F17" s="3"/>
      <c r="S17">
        <f>SUM(C17:R17)</f>
        <v>10</v>
      </c>
    </row>
    <row r="18" spans="1:19" ht="15.5" x14ac:dyDescent="0.35">
      <c r="A18" s="16"/>
      <c r="B18" s="16"/>
      <c r="C18" s="14"/>
      <c r="D18" s="14"/>
      <c r="E18" s="14"/>
      <c r="F18" s="14"/>
      <c r="G18" s="15"/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0</v>
      </c>
    </row>
    <row r="19" spans="1:19" ht="15.5" x14ac:dyDescent="0.35">
      <c r="A19" s="16"/>
      <c r="B19" s="16"/>
      <c r="C19" s="14"/>
      <c r="D19" s="14"/>
      <c r="E19" s="14"/>
      <c r="F19" s="14"/>
      <c r="G19" s="15"/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>
        <f>SUM(C19:R19)</f>
        <v>0</v>
      </c>
    </row>
    <row r="20" spans="1:19" ht="15.5" x14ac:dyDescent="0.35">
      <c r="A20" s="16"/>
      <c r="B20" s="16"/>
      <c r="C20" s="14"/>
      <c r="D20" s="14"/>
      <c r="E20" s="14"/>
      <c r="F20" s="14"/>
      <c r="G20" s="15"/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>
        <f>SUM(C20:R20)</f>
        <v>0</v>
      </c>
    </row>
    <row r="21" spans="1:19" ht="15.5" x14ac:dyDescent="0.35">
      <c r="A21" s="16"/>
      <c r="B21" s="16"/>
      <c r="C21" s="14"/>
      <c r="D21" s="14"/>
      <c r="E21" s="14"/>
      <c r="F21" s="14"/>
      <c r="G21" s="15"/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>
        <f>SUM(C21:R21)</f>
        <v>0</v>
      </c>
    </row>
    <row r="22" spans="1:19" ht="15.5" x14ac:dyDescent="0.35">
      <c r="A22" s="16"/>
      <c r="B22" s="16"/>
      <c r="C22" s="14"/>
      <c r="D22" s="14"/>
      <c r="E22" s="14"/>
      <c r="F22" s="14"/>
      <c r="G22" s="15"/>
      <c r="H22" s="29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f>SUM(C22:R22)</f>
        <v>0</v>
      </c>
    </row>
    <row r="23" spans="1:19" ht="15.5" x14ac:dyDescent="0.35">
      <c r="A23" s="16"/>
      <c r="B23" s="16"/>
      <c r="C23" s="14"/>
      <c r="D23" s="14"/>
      <c r="E23" s="14"/>
      <c r="F23" s="14"/>
      <c r="G23" s="15"/>
      <c r="H23" s="29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f>SUM(C23:R23)</f>
        <v>0</v>
      </c>
    </row>
    <row r="24" spans="1:19" ht="15.5" x14ac:dyDescent="0.35">
      <c r="A24" s="16"/>
      <c r="B24" s="16"/>
      <c r="C24" s="15"/>
      <c r="D24" s="15"/>
      <c r="E24" s="15"/>
      <c r="F24" s="15"/>
      <c r="G24" s="15"/>
      <c r="H24" s="15"/>
      <c r="S24">
        <f>SUM(C24:R24)</f>
        <v>0</v>
      </c>
    </row>
    <row r="25" spans="1:19" ht="15.5" x14ac:dyDescent="0.35">
      <c r="A25" s="16"/>
      <c r="B25" s="16"/>
      <c r="C25" s="14"/>
      <c r="D25" s="14"/>
      <c r="E25" s="14"/>
      <c r="F25" s="14"/>
      <c r="G25" s="15"/>
      <c r="H25" s="15"/>
      <c r="S25">
        <f>SUM(C25:R25)</f>
        <v>0</v>
      </c>
    </row>
    <row r="26" spans="1:19" ht="15.5" x14ac:dyDescent="0.35">
      <c r="A26" s="16"/>
      <c r="B26" s="16"/>
      <c r="C26" s="14"/>
      <c r="D26" s="14"/>
      <c r="E26" s="14"/>
      <c r="F26" s="14"/>
      <c r="G26" s="15"/>
      <c r="H26" s="15"/>
      <c r="S26">
        <f>SUM(C26:R26)</f>
        <v>0</v>
      </c>
    </row>
    <row r="27" spans="1:19" ht="15.5" x14ac:dyDescent="0.35">
      <c r="A27" s="16"/>
      <c r="B27" s="16"/>
      <c r="C27" s="14"/>
      <c r="D27" s="14"/>
      <c r="E27" s="14"/>
      <c r="F27" s="14"/>
      <c r="G27" s="15"/>
      <c r="H27" s="15"/>
      <c r="S27">
        <f>SUM(C27:R27)</f>
        <v>0</v>
      </c>
    </row>
    <row r="28" spans="1:19" ht="15.5" x14ac:dyDescent="0.35">
      <c r="A28" s="16"/>
      <c r="B28" s="16"/>
      <c r="C28" s="14"/>
      <c r="D28" s="14"/>
      <c r="E28" s="14"/>
      <c r="F28" s="14"/>
      <c r="G28" s="15"/>
      <c r="H28" s="15"/>
      <c r="S28">
        <f t="shared" ref="S27:S34" si="0">SUM(C28:R28)</f>
        <v>0</v>
      </c>
    </row>
    <row r="29" spans="1:19" ht="15.5" x14ac:dyDescent="0.35">
      <c r="A29" s="16"/>
      <c r="B29" s="16"/>
      <c r="C29" s="14"/>
      <c r="D29" s="14"/>
      <c r="E29" s="14"/>
      <c r="F29" s="14"/>
      <c r="G29" s="15"/>
      <c r="H29" s="15"/>
      <c r="S29">
        <f t="shared" si="0"/>
        <v>0</v>
      </c>
    </row>
    <row r="30" spans="1:19" ht="15.5" x14ac:dyDescent="0.35">
      <c r="A30" s="16"/>
      <c r="B30" s="16"/>
      <c r="C30" s="14"/>
      <c r="D30" s="14"/>
      <c r="E30" s="14"/>
      <c r="F30" s="14"/>
      <c r="G30" s="15"/>
      <c r="H30" s="15"/>
      <c r="S30">
        <f t="shared" si="0"/>
        <v>0</v>
      </c>
    </row>
    <row r="31" spans="1:19" ht="15.5" x14ac:dyDescent="0.35">
      <c r="A31" s="16"/>
      <c r="B31" s="16"/>
      <c r="C31" s="14"/>
      <c r="D31" s="14"/>
      <c r="E31" s="14"/>
      <c r="F31" s="14"/>
      <c r="G31" s="15"/>
      <c r="H31" s="15"/>
      <c r="S31">
        <f t="shared" si="0"/>
        <v>0</v>
      </c>
    </row>
    <row r="32" spans="1:19" ht="15.5" x14ac:dyDescent="0.35">
      <c r="A32" s="28"/>
      <c r="B32" s="28"/>
      <c r="C32" s="14"/>
      <c r="D32" s="14"/>
      <c r="E32" s="14"/>
      <c r="F32" s="14"/>
      <c r="G32" s="15"/>
      <c r="H32" s="15"/>
      <c r="S32">
        <f t="shared" si="0"/>
        <v>0</v>
      </c>
    </row>
    <row r="33" spans="1:19" ht="15.5" x14ac:dyDescent="0.35">
      <c r="A33" s="16"/>
      <c r="B33" s="16"/>
      <c r="C33" s="14"/>
      <c r="D33" s="14"/>
      <c r="E33" s="14"/>
      <c r="F33" s="14"/>
      <c r="G33" s="15"/>
      <c r="H33" s="15"/>
      <c r="S33">
        <f t="shared" si="0"/>
        <v>0</v>
      </c>
    </row>
    <row r="34" spans="1:19" ht="15.5" x14ac:dyDescent="0.35">
      <c r="A34" s="16"/>
      <c r="B34" s="16"/>
      <c r="C34" s="14"/>
      <c r="D34" s="14"/>
      <c r="E34" s="14"/>
      <c r="F34" s="14"/>
      <c r="G34" s="15"/>
      <c r="H34" s="15"/>
      <c r="S34">
        <f t="shared" si="0"/>
        <v>0</v>
      </c>
    </row>
    <row r="35" spans="1:19" ht="15.5" x14ac:dyDescent="0.35">
      <c r="A35" s="16"/>
      <c r="B35" s="16"/>
      <c r="C35" s="15"/>
      <c r="D35" s="15"/>
      <c r="E35" s="15"/>
      <c r="F35" s="15"/>
      <c r="G35" s="15"/>
      <c r="H35" s="15"/>
      <c r="S35">
        <f t="shared" ref="S35:S66" si="1">SUM(C35:R35)</f>
        <v>0</v>
      </c>
    </row>
    <row r="36" spans="1:19" ht="15.5" x14ac:dyDescent="0.35">
      <c r="A36" s="16"/>
      <c r="B36" s="16"/>
      <c r="C36" s="14"/>
      <c r="D36" s="14"/>
      <c r="E36" s="14"/>
      <c r="F36" s="14"/>
      <c r="G36" s="15"/>
      <c r="H36" s="15"/>
      <c r="S36">
        <f t="shared" si="1"/>
        <v>0</v>
      </c>
    </row>
    <row r="37" spans="1:19" x14ac:dyDescent="0.35">
      <c r="S37">
        <f t="shared" si="1"/>
        <v>0</v>
      </c>
    </row>
    <row r="38" spans="1:19" x14ac:dyDescent="0.35">
      <c r="S38">
        <f t="shared" si="1"/>
        <v>0</v>
      </c>
    </row>
    <row r="39" spans="1:19" x14ac:dyDescent="0.35">
      <c r="S39">
        <f t="shared" si="1"/>
        <v>0</v>
      </c>
    </row>
    <row r="40" spans="1:19" x14ac:dyDescent="0.35">
      <c r="S40">
        <f t="shared" si="1"/>
        <v>0</v>
      </c>
    </row>
    <row r="41" spans="1:19" x14ac:dyDescent="0.35">
      <c r="S41">
        <f t="shared" si="1"/>
        <v>0</v>
      </c>
    </row>
    <row r="42" spans="1:19" x14ac:dyDescent="0.35">
      <c r="S42">
        <f t="shared" si="1"/>
        <v>0</v>
      </c>
    </row>
    <row r="43" spans="1:19" x14ac:dyDescent="0.35">
      <c r="S43">
        <f t="shared" si="1"/>
        <v>0</v>
      </c>
    </row>
    <row r="44" spans="1:19" x14ac:dyDescent="0.35">
      <c r="S44">
        <f t="shared" si="1"/>
        <v>0</v>
      </c>
    </row>
    <row r="45" spans="1:19" x14ac:dyDescent="0.35">
      <c r="S45">
        <f t="shared" si="1"/>
        <v>0</v>
      </c>
    </row>
    <row r="46" spans="1:19" x14ac:dyDescent="0.35">
      <c r="S46">
        <f t="shared" si="1"/>
        <v>0</v>
      </c>
    </row>
    <row r="47" spans="1:19" x14ac:dyDescent="0.35">
      <c r="S47">
        <f t="shared" si="1"/>
        <v>0</v>
      </c>
    </row>
    <row r="48" spans="1:19" x14ac:dyDescent="0.35">
      <c r="S48">
        <f t="shared" si="1"/>
        <v>0</v>
      </c>
    </row>
    <row r="49" spans="19:19" x14ac:dyDescent="0.35">
      <c r="S49">
        <f t="shared" si="1"/>
        <v>0</v>
      </c>
    </row>
    <row r="50" spans="19:19" x14ac:dyDescent="0.35">
      <c r="S50">
        <f t="shared" si="1"/>
        <v>0</v>
      </c>
    </row>
    <row r="51" spans="19:19" x14ac:dyDescent="0.35">
      <c r="S51">
        <f t="shared" si="1"/>
        <v>0</v>
      </c>
    </row>
    <row r="52" spans="19:19" x14ac:dyDescent="0.35">
      <c r="S52">
        <f t="shared" si="1"/>
        <v>0</v>
      </c>
    </row>
    <row r="53" spans="19:19" x14ac:dyDescent="0.35">
      <c r="S53">
        <f t="shared" si="1"/>
        <v>0</v>
      </c>
    </row>
    <row r="54" spans="19:19" x14ac:dyDescent="0.35">
      <c r="S54">
        <f t="shared" si="1"/>
        <v>0</v>
      </c>
    </row>
    <row r="55" spans="19:19" x14ac:dyDescent="0.35">
      <c r="S55">
        <f t="shared" si="1"/>
        <v>0</v>
      </c>
    </row>
    <row r="56" spans="19:19" x14ac:dyDescent="0.35">
      <c r="S56">
        <f t="shared" si="1"/>
        <v>0</v>
      </c>
    </row>
    <row r="57" spans="19:19" x14ac:dyDescent="0.35">
      <c r="S57">
        <f t="shared" si="1"/>
        <v>0</v>
      </c>
    </row>
    <row r="58" spans="19:19" x14ac:dyDescent="0.35">
      <c r="S58">
        <f t="shared" si="1"/>
        <v>0</v>
      </c>
    </row>
    <row r="59" spans="19:19" x14ac:dyDescent="0.35">
      <c r="S59">
        <f t="shared" si="1"/>
        <v>0</v>
      </c>
    </row>
    <row r="60" spans="19:19" x14ac:dyDescent="0.35">
      <c r="S60">
        <f t="shared" si="1"/>
        <v>0</v>
      </c>
    </row>
    <row r="61" spans="19:19" x14ac:dyDescent="0.35">
      <c r="S61">
        <f t="shared" si="1"/>
        <v>0</v>
      </c>
    </row>
    <row r="62" spans="19:19" x14ac:dyDescent="0.35">
      <c r="S62">
        <f t="shared" si="1"/>
        <v>0</v>
      </c>
    </row>
    <row r="63" spans="19:19" x14ac:dyDescent="0.35">
      <c r="S63">
        <f t="shared" si="1"/>
        <v>0</v>
      </c>
    </row>
    <row r="64" spans="19:19" x14ac:dyDescent="0.35">
      <c r="S64">
        <f t="shared" si="1"/>
        <v>0</v>
      </c>
    </row>
    <row r="65" spans="19:19" x14ac:dyDescent="0.35">
      <c r="S65">
        <f t="shared" si="1"/>
        <v>0</v>
      </c>
    </row>
    <row r="66" spans="19:19" x14ac:dyDescent="0.35">
      <c r="S66">
        <f t="shared" si="1"/>
        <v>0</v>
      </c>
    </row>
    <row r="67" spans="19:19" x14ac:dyDescent="0.35">
      <c r="S67">
        <f t="shared" ref="S67:S68" si="2">SUM(C67:R67)</f>
        <v>0</v>
      </c>
    </row>
    <row r="68" spans="19:19" x14ac:dyDescent="0.35">
      <c r="S68">
        <f t="shared" si="2"/>
        <v>0</v>
      </c>
    </row>
    <row r="69" spans="19:19" x14ac:dyDescent="0.35">
      <c r="S69">
        <f t="shared" ref="S69:S79" si="3">SUM(C69:R69)</f>
        <v>0</v>
      </c>
    </row>
    <row r="70" spans="19:19" x14ac:dyDescent="0.35">
      <c r="S70">
        <f t="shared" si="3"/>
        <v>0</v>
      </c>
    </row>
    <row r="71" spans="19:19" x14ac:dyDescent="0.35">
      <c r="S71">
        <f t="shared" si="3"/>
        <v>0</v>
      </c>
    </row>
    <row r="72" spans="19:19" x14ac:dyDescent="0.35">
      <c r="S72">
        <f t="shared" si="3"/>
        <v>0</v>
      </c>
    </row>
    <row r="73" spans="19:19" x14ac:dyDescent="0.35">
      <c r="S73">
        <f t="shared" si="3"/>
        <v>0</v>
      </c>
    </row>
    <row r="74" spans="19:19" x14ac:dyDescent="0.35">
      <c r="S74">
        <f t="shared" si="3"/>
        <v>0</v>
      </c>
    </row>
    <row r="75" spans="19:19" x14ac:dyDescent="0.35">
      <c r="S75">
        <f t="shared" si="3"/>
        <v>0</v>
      </c>
    </row>
    <row r="76" spans="19:19" x14ac:dyDescent="0.35">
      <c r="S76">
        <f t="shared" si="3"/>
        <v>0</v>
      </c>
    </row>
    <row r="77" spans="19:19" x14ac:dyDescent="0.35">
      <c r="S77">
        <f t="shared" si="3"/>
        <v>0</v>
      </c>
    </row>
    <row r="78" spans="19:19" x14ac:dyDescent="0.35">
      <c r="S78">
        <f t="shared" si="3"/>
        <v>0</v>
      </c>
    </row>
    <row r="79" spans="19:19" x14ac:dyDescent="0.35">
      <c r="S79">
        <f t="shared" si="3"/>
        <v>0</v>
      </c>
    </row>
  </sheetData>
  <sortState xmlns:xlrd2="http://schemas.microsoft.com/office/spreadsheetml/2017/richdata2" ref="A3:S27">
    <sortCondition descending="1" ref="S3:S27"/>
  </sortState>
  <mergeCells count="1"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5E92-2DCB-4EB0-A9FC-6DF9D4516AE3}">
  <sheetPr>
    <tabColor theme="9" tint="0.79998168889431442"/>
  </sheetPr>
  <dimension ref="A1:S3"/>
  <sheetViews>
    <sheetView workbookViewId="0">
      <selection activeCell="F12" sqref="F12"/>
    </sheetView>
  </sheetViews>
  <sheetFormatPr defaultRowHeight="14.5" x14ac:dyDescent="0.35"/>
  <cols>
    <col min="1" max="1" width="17.453125" customWidth="1"/>
    <col min="13" max="13" width="10.54296875" customWidth="1"/>
    <col min="14" max="14" width="10.90625" customWidth="1"/>
  </cols>
  <sheetData>
    <row r="1" spans="1:19" ht="15" x14ac:dyDescent="0.3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x14ac:dyDescent="0.35">
      <c r="A3" t="s">
        <v>85</v>
      </c>
      <c r="B3" t="s">
        <v>4</v>
      </c>
      <c r="S3">
        <f>SUM(C3:R3)</f>
        <v>0</v>
      </c>
    </row>
  </sheetData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2847-B896-49E9-9968-2B7DA3A7B464}">
  <sheetPr>
    <tabColor theme="9" tint="0.79998168889431442"/>
  </sheetPr>
  <dimension ref="A1:S53"/>
  <sheetViews>
    <sheetView tabSelected="1" workbookViewId="0">
      <selection activeCell="L11" sqref="L11"/>
    </sheetView>
  </sheetViews>
  <sheetFormatPr defaultRowHeight="14.5" x14ac:dyDescent="0.35"/>
  <cols>
    <col min="1" max="1" width="13.1796875" customWidth="1"/>
    <col min="13" max="13" width="11.08984375" customWidth="1"/>
    <col min="14" max="14" width="11.36328125" customWidth="1"/>
  </cols>
  <sheetData>
    <row r="1" spans="1:19" ht="15" x14ac:dyDescent="0.35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54</v>
      </c>
      <c r="B3" s="5" t="s">
        <v>3</v>
      </c>
      <c r="C3" s="6">
        <v>80</v>
      </c>
      <c r="D3" s="6">
        <v>50</v>
      </c>
      <c r="E3" s="6">
        <v>100</v>
      </c>
      <c r="F3" s="6">
        <v>80</v>
      </c>
      <c r="G3" s="6">
        <v>60</v>
      </c>
      <c r="H3" s="6">
        <v>100</v>
      </c>
      <c r="S3" s="7">
        <f>SUM(C3:R3)</f>
        <v>470</v>
      </c>
    </row>
    <row r="4" spans="1:19" s="7" customFormat="1" ht="15.5" x14ac:dyDescent="0.35">
      <c r="A4" s="5" t="s">
        <v>57</v>
      </c>
      <c r="B4" s="5" t="s">
        <v>4</v>
      </c>
      <c r="C4" s="6">
        <v>50</v>
      </c>
      <c r="D4" s="6"/>
      <c r="E4" s="6">
        <v>80</v>
      </c>
      <c r="F4" s="6">
        <v>100</v>
      </c>
      <c r="H4" s="6">
        <v>90</v>
      </c>
      <c r="S4" s="7">
        <f>SUM(C4:R4)</f>
        <v>320</v>
      </c>
    </row>
    <row r="5" spans="1:19" s="7" customFormat="1" ht="15.5" x14ac:dyDescent="0.35">
      <c r="A5" s="5" t="s">
        <v>81</v>
      </c>
      <c r="B5" s="5" t="s">
        <v>3</v>
      </c>
      <c r="C5" s="6"/>
      <c r="D5" s="6">
        <v>90</v>
      </c>
      <c r="E5" s="6">
        <v>90</v>
      </c>
      <c r="F5" s="6">
        <v>50</v>
      </c>
      <c r="H5" s="6">
        <v>75</v>
      </c>
      <c r="S5" s="7">
        <f>SUM(C5:R5)</f>
        <v>305</v>
      </c>
    </row>
    <row r="6" spans="1:19" s="7" customFormat="1" ht="15.5" x14ac:dyDescent="0.35">
      <c r="A6" s="5" t="s">
        <v>52</v>
      </c>
      <c r="B6" s="5" t="s">
        <v>4</v>
      </c>
      <c r="C6" s="6">
        <v>100</v>
      </c>
      <c r="D6" s="6"/>
      <c r="E6" s="6"/>
      <c r="F6" s="6">
        <v>40</v>
      </c>
      <c r="G6" s="7">
        <v>100</v>
      </c>
      <c r="S6" s="7">
        <f>SUM(C6:R6)</f>
        <v>240</v>
      </c>
    </row>
    <row r="7" spans="1:19" s="7" customFormat="1" ht="15.5" x14ac:dyDescent="0.35">
      <c r="A7" s="5" t="s">
        <v>61</v>
      </c>
      <c r="B7" s="5" t="s">
        <v>3</v>
      </c>
      <c r="C7" s="6"/>
      <c r="D7" s="6">
        <v>70</v>
      </c>
      <c r="E7" s="6"/>
      <c r="F7" s="6"/>
      <c r="G7" s="7">
        <v>90</v>
      </c>
      <c r="H7" s="7">
        <v>75</v>
      </c>
      <c r="S7" s="7">
        <f>SUM(C7:R7)</f>
        <v>235</v>
      </c>
    </row>
    <row r="8" spans="1:19" s="7" customFormat="1" ht="15.5" x14ac:dyDescent="0.35">
      <c r="A8" s="5" t="s">
        <v>53</v>
      </c>
      <c r="B8" s="5" t="s">
        <v>5</v>
      </c>
      <c r="C8" s="6">
        <v>90</v>
      </c>
      <c r="D8" s="6"/>
      <c r="E8" s="6">
        <v>65</v>
      </c>
      <c r="F8" s="6"/>
      <c r="G8" s="7">
        <v>70</v>
      </c>
      <c r="S8" s="7">
        <f>SUM(C8:R8)</f>
        <v>225</v>
      </c>
    </row>
    <row r="9" spans="1:19" s="7" customFormat="1" ht="15.5" x14ac:dyDescent="0.35">
      <c r="A9" s="5" t="s">
        <v>56</v>
      </c>
      <c r="B9" s="5" t="s">
        <v>28</v>
      </c>
      <c r="C9" s="6">
        <v>60</v>
      </c>
      <c r="D9" s="6">
        <v>100</v>
      </c>
      <c r="E9" s="6"/>
      <c r="F9" s="6"/>
      <c r="S9" s="7">
        <f>SUM(C9:R9)</f>
        <v>160</v>
      </c>
    </row>
    <row r="10" spans="1:19" s="7" customFormat="1" ht="15.5" x14ac:dyDescent="0.35">
      <c r="A10" s="5" t="s">
        <v>109</v>
      </c>
      <c r="B10" s="5" t="s">
        <v>3</v>
      </c>
      <c r="C10" s="6"/>
      <c r="D10" s="6"/>
      <c r="E10" s="6">
        <v>65</v>
      </c>
      <c r="F10" s="6">
        <v>90</v>
      </c>
      <c r="S10" s="7">
        <f>SUM(C10:R10)</f>
        <v>155</v>
      </c>
    </row>
    <row r="11" spans="1:19" s="7" customFormat="1" ht="15.5" x14ac:dyDescent="0.35">
      <c r="A11" s="5" t="s">
        <v>58</v>
      </c>
      <c r="B11" s="5" t="s">
        <v>5</v>
      </c>
      <c r="C11" s="6">
        <v>40</v>
      </c>
      <c r="D11" s="6"/>
      <c r="E11" s="6"/>
      <c r="F11" s="6">
        <v>60</v>
      </c>
      <c r="H11" s="7">
        <v>40</v>
      </c>
      <c r="S11" s="7">
        <f>SUM(C11:R11)</f>
        <v>140</v>
      </c>
    </row>
    <row r="12" spans="1:19" s="7" customFormat="1" ht="15.5" x14ac:dyDescent="0.35">
      <c r="A12" s="5" t="s">
        <v>55</v>
      </c>
      <c r="B12" s="5" t="s">
        <v>4</v>
      </c>
      <c r="C12" s="6">
        <v>70</v>
      </c>
      <c r="D12" s="6">
        <v>60</v>
      </c>
      <c r="E12" s="6"/>
      <c r="F12" s="6"/>
      <c r="S12" s="7">
        <f>SUM(C12:R12)</f>
        <v>130</v>
      </c>
    </row>
    <row r="13" spans="1:19" s="7" customFormat="1" ht="15.5" x14ac:dyDescent="0.35">
      <c r="A13" s="5" t="s">
        <v>83</v>
      </c>
      <c r="B13" s="5" t="s">
        <v>5</v>
      </c>
      <c r="C13" s="6"/>
      <c r="D13" s="6">
        <v>40</v>
      </c>
      <c r="E13" s="6"/>
      <c r="F13" s="6"/>
      <c r="G13" s="7">
        <v>50</v>
      </c>
      <c r="S13" s="7">
        <f>SUM(C13:R13)</f>
        <v>90</v>
      </c>
    </row>
    <row r="14" spans="1:19" s="7" customFormat="1" ht="15.5" x14ac:dyDescent="0.35">
      <c r="A14" s="8" t="s">
        <v>82</v>
      </c>
      <c r="B14" s="8" t="s">
        <v>28</v>
      </c>
      <c r="C14" s="6"/>
      <c r="D14" s="6">
        <v>80</v>
      </c>
      <c r="E14" s="6"/>
      <c r="F14" s="6"/>
      <c r="S14" s="7">
        <f>SUM(C14:R14)</f>
        <v>80</v>
      </c>
    </row>
    <row r="15" spans="1:19" s="7" customFormat="1" ht="15.5" x14ac:dyDescent="0.35">
      <c r="A15" s="32" t="s">
        <v>121</v>
      </c>
      <c r="B15" s="32" t="s">
        <v>4</v>
      </c>
      <c r="C15" s="33"/>
      <c r="D15" s="33"/>
      <c r="E15" s="33"/>
      <c r="F15" s="33"/>
      <c r="G15" s="34">
        <v>80</v>
      </c>
      <c r="H15" s="34"/>
      <c r="S15" s="7">
        <f>SUM(C15:R15)</f>
        <v>80</v>
      </c>
    </row>
    <row r="16" spans="1:19" ht="15.5" x14ac:dyDescent="0.35">
      <c r="A16" s="19" t="s">
        <v>72</v>
      </c>
      <c r="B16" s="19" t="s">
        <v>4</v>
      </c>
      <c r="C16" s="20"/>
      <c r="D16" s="20"/>
      <c r="E16" s="20"/>
      <c r="F16" s="20">
        <v>70</v>
      </c>
      <c r="G16" s="21"/>
      <c r="H16" s="21"/>
      <c r="S16">
        <f>SUM(C16:R16)</f>
        <v>70</v>
      </c>
    </row>
    <row r="17" spans="1:19" ht="15.5" x14ac:dyDescent="0.35">
      <c r="A17" s="16" t="s">
        <v>131</v>
      </c>
      <c r="B17" s="16" t="s">
        <v>3</v>
      </c>
      <c r="C17" s="15"/>
      <c r="D17" s="15"/>
      <c r="E17" s="15"/>
      <c r="F17" s="15"/>
      <c r="G17" s="15"/>
      <c r="H17" s="15">
        <v>60</v>
      </c>
      <c r="S17">
        <f>SUM(C17:R17)</f>
        <v>60</v>
      </c>
    </row>
    <row r="18" spans="1:19" ht="15.5" x14ac:dyDescent="0.35">
      <c r="A18" s="16" t="s">
        <v>114</v>
      </c>
      <c r="B18" s="16" t="s">
        <v>5</v>
      </c>
      <c r="C18" s="15"/>
      <c r="D18" s="15"/>
      <c r="E18" s="15"/>
      <c r="F18" s="15"/>
      <c r="G18" s="15"/>
      <c r="H18" s="15">
        <v>50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50</v>
      </c>
    </row>
    <row r="19" spans="1:19" ht="15.5" x14ac:dyDescent="0.35">
      <c r="A19" s="28" t="s">
        <v>122</v>
      </c>
      <c r="B19" s="28" t="s">
        <v>28</v>
      </c>
      <c r="C19" s="14"/>
      <c r="D19" s="14"/>
      <c r="E19" s="14"/>
      <c r="F19" s="14"/>
      <c r="G19" s="15">
        <v>40</v>
      </c>
      <c r="H19" s="15"/>
      <c r="S19">
        <f>SUM(C19:R19)</f>
        <v>40</v>
      </c>
    </row>
    <row r="20" spans="1:19" ht="15.5" x14ac:dyDescent="0.35">
      <c r="A20" s="2" t="s">
        <v>59</v>
      </c>
      <c r="B20" s="2" t="s">
        <v>3</v>
      </c>
      <c r="C20" s="3">
        <v>30</v>
      </c>
      <c r="D20" s="3"/>
      <c r="E20" s="3"/>
      <c r="F20" s="3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>
        <f>SUM(C20:R20)</f>
        <v>30</v>
      </c>
    </row>
    <row r="21" spans="1:19" ht="15.5" x14ac:dyDescent="0.35">
      <c r="A21" s="16"/>
      <c r="B21" s="16"/>
      <c r="C21" s="14"/>
      <c r="D21" s="14"/>
      <c r="E21" s="14"/>
      <c r="F21" s="14"/>
      <c r="G21" s="15"/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>
        <f>SUM(C21:R21)</f>
        <v>0</v>
      </c>
    </row>
    <row r="22" spans="1:19" ht="15.5" x14ac:dyDescent="0.35">
      <c r="A22" s="16"/>
      <c r="B22" s="16"/>
      <c r="C22" s="14"/>
      <c r="D22" s="14"/>
      <c r="E22" s="14"/>
      <c r="F22" s="14"/>
      <c r="G22" s="15"/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f>SUM(C22:R22)</f>
        <v>0</v>
      </c>
    </row>
    <row r="23" spans="1:19" ht="15.5" x14ac:dyDescent="0.35">
      <c r="A23" s="16"/>
      <c r="B23" s="16"/>
      <c r="C23" s="14"/>
      <c r="D23" s="14"/>
      <c r="E23" s="14"/>
      <c r="F23" s="14"/>
      <c r="G23" s="15"/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f>SUM(C23:R23)</f>
        <v>0</v>
      </c>
    </row>
    <row r="24" spans="1:19" ht="15.5" x14ac:dyDescent="0.35">
      <c r="A24" s="16"/>
      <c r="B24" s="16"/>
      <c r="C24" s="14"/>
      <c r="D24" s="14"/>
      <c r="E24" s="14"/>
      <c r="F24" s="14"/>
      <c r="G24" s="15"/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>
        <f>SUM(C24:R24)</f>
        <v>0</v>
      </c>
    </row>
    <row r="25" spans="1:19" ht="15.5" x14ac:dyDescent="0.35">
      <c r="A25" s="16"/>
      <c r="B25" s="16"/>
      <c r="C25" s="14"/>
      <c r="D25" s="14"/>
      <c r="E25" s="14"/>
      <c r="F25" s="14"/>
      <c r="G25" s="15"/>
      <c r="H25" s="29"/>
      <c r="S25">
        <f>SUM(C25:R25)</f>
        <v>0</v>
      </c>
    </row>
    <row r="26" spans="1:19" ht="15.5" x14ac:dyDescent="0.35">
      <c r="A26" s="16"/>
      <c r="B26" s="16"/>
      <c r="C26" s="15"/>
      <c r="D26" s="15"/>
      <c r="E26" s="15"/>
      <c r="F26" s="15"/>
      <c r="G26" s="15"/>
      <c r="H26" s="15"/>
      <c r="S26">
        <f>SUM(C26:R26)</f>
        <v>0</v>
      </c>
    </row>
    <row r="27" spans="1:19" ht="15.5" x14ac:dyDescent="0.35">
      <c r="A27" s="16"/>
      <c r="B27" s="16"/>
      <c r="C27" s="14"/>
      <c r="D27" s="14"/>
      <c r="E27" s="14"/>
      <c r="F27" s="14"/>
      <c r="G27" s="15"/>
      <c r="H27" s="15"/>
      <c r="S27">
        <f>SUM(C27:R27)</f>
        <v>0</v>
      </c>
    </row>
    <row r="28" spans="1:19" ht="15.5" x14ac:dyDescent="0.35">
      <c r="A28" s="16"/>
      <c r="B28" s="16"/>
      <c r="C28" s="14"/>
      <c r="D28" s="14"/>
      <c r="E28" s="14"/>
      <c r="F28" s="14"/>
      <c r="G28" s="15"/>
      <c r="H28" s="15"/>
      <c r="S28">
        <f t="shared" ref="S22:S53" si="0">SUM(C28:R28)</f>
        <v>0</v>
      </c>
    </row>
    <row r="29" spans="1:19" ht="15.5" x14ac:dyDescent="0.35">
      <c r="A29" s="16"/>
      <c r="B29" s="16"/>
      <c r="C29" s="14"/>
      <c r="D29" s="14"/>
      <c r="E29" s="14"/>
      <c r="F29" s="14"/>
      <c r="G29" s="15"/>
      <c r="H29" s="15"/>
      <c r="S29">
        <f t="shared" si="0"/>
        <v>0</v>
      </c>
    </row>
    <row r="30" spans="1:19" x14ac:dyDescent="0.35">
      <c r="S30">
        <f t="shared" si="0"/>
        <v>0</v>
      </c>
    </row>
    <row r="31" spans="1:19" x14ac:dyDescent="0.35">
      <c r="S31">
        <f t="shared" si="0"/>
        <v>0</v>
      </c>
    </row>
    <row r="32" spans="1:19" x14ac:dyDescent="0.35">
      <c r="S32">
        <f t="shared" si="0"/>
        <v>0</v>
      </c>
    </row>
    <row r="33" spans="19:19" x14ac:dyDescent="0.35">
      <c r="S33">
        <f t="shared" si="0"/>
        <v>0</v>
      </c>
    </row>
    <row r="34" spans="19:19" x14ac:dyDescent="0.35">
      <c r="S34">
        <f t="shared" si="0"/>
        <v>0</v>
      </c>
    </row>
    <row r="35" spans="19:19" x14ac:dyDescent="0.35">
      <c r="S35">
        <f t="shared" si="0"/>
        <v>0</v>
      </c>
    </row>
    <row r="36" spans="19:19" x14ac:dyDescent="0.35">
      <c r="S36">
        <f t="shared" si="0"/>
        <v>0</v>
      </c>
    </row>
    <row r="37" spans="19:19" x14ac:dyDescent="0.35">
      <c r="S37">
        <f t="shared" si="0"/>
        <v>0</v>
      </c>
    </row>
    <row r="38" spans="19:19" x14ac:dyDescent="0.35">
      <c r="S38">
        <f t="shared" si="0"/>
        <v>0</v>
      </c>
    </row>
    <row r="39" spans="19:19" x14ac:dyDescent="0.35">
      <c r="S39">
        <f t="shared" si="0"/>
        <v>0</v>
      </c>
    </row>
    <row r="40" spans="19:19" x14ac:dyDescent="0.35">
      <c r="S40">
        <f t="shared" si="0"/>
        <v>0</v>
      </c>
    </row>
    <row r="41" spans="19:19" x14ac:dyDescent="0.35">
      <c r="S41">
        <f t="shared" si="0"/>
        <v>0</v>
      </c>
    </row>
    <row r="42" spans="19:19" x14ac:dyDescent="0.35">
      <c r="S42">
        <f t="shared" si="0"/>
        <v>0</v>
      </c>
    </row>
    <row r="43" spans="19:19" x14ac:dyDescent="0.35">
      <c r="S43">
        <f t="shared" si="0"/>
        <v>0</v>
      </c>
    </row>
    <row r="44" spans="19:19" x14ac:dyDescent="0.35">
      <c r="S44">
        <f t="shared" si="0"/>
        <v>0</v>
      </c>
    </row>
    <row r="45" spans="19:19" x14ac:dyDescent="0.35">
      <c r="S45">
        <f t="shared" si="0"/>
        <v>0</v>
      </c>
    </row>
    <row r="46" spans="19:19" x14ac:dyDescent="0.35">
      <c r="S46">
        <f t="shared" si="0"/>
        <v>0</v>
      </c>
    </row>
    <row r="47" spans="19:19" x14ac:dyDescent="0.35">
      <c r="S47">
        <f t="shared" si="0"/>
        <v>0</v>
      </c>
    </row>
    <row r="48" spans="19:19" x14ac:dyDescent="0.35">
      <c r="S48">
        <f t="shared" si="0"/>
        <v>0</v>
      </c>
    </row>
    <row r="49" spans="19:19" x14ac:dyDescent="0.35">
      <c r="S49">
        <f t="shared" si="0"/>
        <v>0</v>
      </c>
    </row>
    <row r="50" spans="19:19" x14ac:dyDescent="0.35">
      <c r="S50">
        <f t="shared" si="0"/>
        <v>0</v>
      </c>
    </row>
    <row r="51" spans="19:19" x14ac:dyDescent="0.35">
      <c r="S51">
        <f t="shared" si="0"/>
        <v>0</v>
      </c>
    </row>
    <row r="52" spans="19:19" x14ac:dyDescent="0.35">
      <c r="S52">
        <f t="shared" si="0"/>
        <v>0</v>
      </c>
    </row>
    <row r="53" spans="19:19" x14ac:dyDescent="0.35">
      <c r="S53">
        <f t="shared" si="0"/>
        <v>0</v>
      </c>
    </row>
  </sheetData>
  <sortState xmlns:xlrd2="http://schemas.microsoft.com/office/spreadsheetml/2017/richdata2" ref="A3:S15">
    <sortCondition descending="1" ref="S3:S15"/>
  </sortState>
  <mergeCells count="1">
    <mergeCell ref="A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57D5-D63C-4808-A7CB-53637DED6567}">
  <sheetPr>
    <tabColor theme="9" tint="0.79998168889431442"/>
  </sheetPr>
  <dimension ref="A1:S23"/>
  <sheetViews>
    <sheetView workbookViewId="0">
      <selection activeCell="F15" sqref="F15"/>
    </sheetView>
  </sheetViews>
  <sheetFormatPr defaultRowHeight="14.5" x14ac:dyDescent="0.35"/>
  <cols>
    <col min="1" max="1" width="13.7265625" customWidth="1"/>
    <col min="13" max="13" width="10.90625" customWidth="1"/>
    <col min="14" max="14" width="10.1796875" customWidth="1"/>
  </cols>
  <sheetData>
    <row r="1" spans="1:19" ht="15" x14ac:dyDescent="0.3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54</v>
      </c>
      <c r="B3" s="5" t="s">
        <v>3</v>
      </c>
      <c r="C3" s="6"/>
      <c r="D3" s="6">
        <v>90</v>
      </c>
      <c r="E3" s="6"/>
      <c r="F3" s="6">
        <v>90</v>
      </c>
      <c r="G3" s="6">
        <v>90</v>
      </c>
      <c r="H3" s="6">
        <v>90</v>
      </c>
      <c r="S3" s="7">
        <f>SUM(C3:R3)</f>
        <v>360</v>
      </c>
    </row>
    <row r="4" spans="1:19" s="7" customFormat="1" ht="15.5" x14ac:dyDescent="0.35">
      <c r="A4" s="5" t="s">
        <v>88</v>
      </c>
      <c r="B4" s="5" t="s">
        <v>33</v>
      </c>
      <c r="C4" s="6">
        <v>95</v>
      </c>
      <c r="D4" s="6"/>
      <c r="E4" s="6"/>
      <c r="F4" s="6">
        <v>80</v>
      </c>
      <c r="G4" s="6">
        <v>40</v>
      </c>
      <c r="H4" s="6">
        <v>70</v>
      </c>
      <c r="I4" s="6"/>
      <c r="J4" s="6"/>
      <c r="K4" s="6"/>
      <c r="L4" s="6"/>
      <c r="M4" s="6"/>
      <c r="N4" s="6"/>
      <c r="O4" s="6"/>
      <c r="P4" s="6"/>
      <c r="Q4" s="6"/>
      <c r="R4" s="6"/>
      <c r="S4" s="6">
        <f>SUM(C4:R4)</f>
        <v>285</v>
      </c>
    </row>
    <row r="5" spans="1:19" s="7" customFormat="1" ht="15.5" x14ac:dyDescent="0.35">
      <c r="A5" s="5" t="s">
        <v>61</v>
      </c>
      <c r="B5" s="5" t="s">
        <v>3</v>
      </c>
      <c r="C5" s="6">
        <v>80</v>
      </c>
      <c r="D5" s="6">
        <v>60</v>
      </c>
      <c r="E5" s="6"/>
      <c r="F5" s="6"/>
      <c r="G5" s="6">
        <v>70</v>
      </c>
      <c r="H5" s="6">
        <v>60</v>
      </c>
      <c r="I5" s="6"/>
      <c r="J5" s="6"/>
      <c r="K5" s="6"/>
      <c r="L5" s="6"/>
      <c r="M5" s="6"/>
      <c r="N5" s="6"/>
      <c r="O5" s="6"/>
      <c r="P5" s="6"/>
      <c r="Q5" s="6"/>
      <c r="R5" s="6"/>
      <c r="S5" s="6">
        <f>SUM(C5:R5)</f>
        <v>270</v>
      </c>
    </row>
    <row r="6" spans="1:19" s="7" customFormat="1" ht="15.5" x14ac:dyDescent="0.35">
      <c r="A6" s="5" t="s">
        <v>60</v>
      </c>
      <c r="B6" s="5" t="s">
        <v>3</v>
      </c>
      <c r="C6" s="6">
        <v>95</v>
      </c>
      <c r="D6" s="6"/>
      <c r="E6" s="6"/>
      <c r="F6" s="6"/>
      <c r="G6" s="6">
        <v>50</v>
      </c>
      <c r="H6" s="6">
        <v>80</v>
      </c>
      <c r="S6" s="7">
        <f>SUM(C6:R6)</f>
        <v>225</v>
      </c>
    </row>
    <row r="7" spans="1:19" s="7" customFormat="1" ht="15.5" x14ac:dyDescent="0.35">
      <c r="A7" s="5" t="s">
        <v>86</v>
      </c>
      <c r="B7" s="5" t="s">
        <v>33</v>
      </c>
      <c r="C7" s="6"/>
      <c r="D7" s="6">
        <v>80</v>
      </c>
      <c r="E7" s="6"/>
      <c r="F7" s="6">
        <v>100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f>SUM(C7:R7)</f>
        <v>180</v>
      </c>
    </row>
    <row r="8" spans="1:19" s="7" customFormat="1" ht="15.5" x14ac:dyDescent="0.35">
      <c r="A8" s="32" t="s">
        <v>123</v>
      </c>
      <c r="B8" s="32" t="s">
        <v>33</v>
      </c>
      <c r="C8" s="33"/>
      <c r="D8" s="33"/>
      <c r="E8" s="33"/>
      <c r="F8" s="33"/>
      <c r="G8" s="34">
        <v>100</v>
      </c>
      <c r="H8" s="34">
        <v>50</v>
      </c>
      <c r="I8" s="6"/>
      <c r="J8" s="6"/>
      <c r="K8" s="6"/>
      <c r="L8" s="6"/>
      <c r="M8" s="6"/>
      <c r="N8" s="6"/>
      <c r="O8" s="6"/>
      <c r="P8" s="6"/>
      <c r="Q8" s="6"/>
      <c r="R8" s="6"/>
      <c r="S8" s="6">
        <f>SUM(C8:R8)</f>
        <v>150</v>
      </c>
    </row>
    <row r="9" spans="1:19" s="7" customFormat="1" ht="15.5" x14ac:dyDescent="0.35">
      <c r="A9" s="5" t="s">
        <v>69</v>
      </c>
      <c r="B9" s="5" t="s">
        <v>3</v>
      </c>
      <c r="C9" s="6"/>
      <c r="D9" s="6">
        <v>50</v>
      </c>
      <c r="E9" s="6"/>
      <c r="F9" s="6"/>
      <c r="G9" s="6"/>
      <c r="H9" s="6">
        <v>100</v>
      </c>
      <c r="S9" s="7">
        <f>SUM(C9:R9)</f>
        <v>150</v>
      </c>
    </row>
    <row r="10" spans="1:19" s="7" customFormat="1" ht="15.5" x14ac:dyDescent="0.35">
      <c r="A10" s="5" t="s">
        <v>87</v>
      </c>
      <c r="B10" s="5" t="s">
        <v>5</v>
      </c>
      <c r="C10" s="6"/>
      <c r="D10" s="6">
        <v>70</v>
      </c>
      <c r="E10" s="6"/>
      <c r="F10" s="6"/>
      <c r="G10" s="6">
        <v>60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>
        <f>SUM(C10:R10)</f>
        <v>130</v>
      </c>
    </row>
    <row r="11" spans="1:19" s="7" customFormat="1" ht="15.5" x14ac:dyDescent="0.35">
      <c r="A11" s="8" t="s">
        <v>82</v>
      </c>
      <c r="B11" s="8" t="s">
        <v>28</v>
      </c>
      <c r="C11" s="6"/>
      <c r="D11" s="6">
        <v>100</v>
      </c>
      <c r="E11" s="6"/>
      <c r="F11" s="6"/>
      <c r="G11" s="6"/>
      <c r="H11" s="6"/>
      <c r="S11" s="7">
        <f>SUM(C11:R11)</f>
        <v>100</v>
      </c>
    </row>
    <row r="12" spans="1:19" s="7" customFormat="1" ht="15.5" x14ac:dyDescent="0.35">
      <c r="A12" s="32" t="s">
        <v>81</v>
      </c>
      <c r="B12" s="32" t="s">
        <v>3</v>
      </c>
      <c r="C12" s="34"/>
      <c r="D12" s="34"/>
      <c r="E12" s="34"/>
      <c r="F12" s="34"/>
      <c r="G12" s="34">
        <v>80</v>
      </c>
      <c r="H12" s="34"/>
      <c r="S12" s="7">
        <f>SUM(C12:R12)</f>
        <v>80</v>
      </c>
    </row>
    <row r="13" spans="1:19" s="21" customFormat="1" ht="15.5" x14ac:dyDescent="0.35">
      <c r="A13" s="30"/>
      <c r="B13" s="30"/>
      <c r="C13" s="29"/>
      <c r="D13" s="29"/>
      <c r="E13" s="29"/>
      <c r="F13" s="29"/>
      <c r="G13" s="29"/>
      <c r="H13" s="2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>
        <f>SUM(C13:R13)</f>
        <v>0</v>
      </c>
    </row>
    <row r="14" spans="1:19" s="21" customFormat="1" ht="15.5" x14ac:dyDescent="0.35">
      <c r="A14" s="30"/>
      <c r="B14" s="30"/>
      <c r="C14" s="29"/>
      <c r="D14" s="29"/>
      <c r="E14" s="29"/>
      <c r="F14" s="29"/>
      <c r="G14" s="29"/>
      <c r="H14" s="2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>
        <f>SUM(C14:R14)</f>
        <v>0</v>
      </c>
    </row>
    <row r="15" spans="1:19" s="21" customFormat="1" ht="15.5" x14ac:dyDescent="0.35">
      <c r="A15" s="30"/>
      <c r="B15" s="30"/>
      <c r="C15" s="29"/>
      <c r="D15" s="29"/>
      <c r="E15" s="29"/>
      <c r="F15" s="29"/>
      <c r="G15" s="29"/>
      <c r="H15" s="2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f>SUM(C15:R15)</f>
        <v>0</v>
      </c>
    </row>
    <row r="16" spans="1:19" s="21" customFormat="1" ht="15.5" x14ac:dyDescent="0.35">
      <c r="A16" s="30"/>
      <c r="B16" s="30"/>
      <c r="C16" s="29"/>
      <c r="D16" s="29"/>
      <c r="E16" s="29"/>
      <c r="F16" s="29"/>
      <c r="G16" s="29"/>
      <c r="H16" s="29"/>
      <c r="S16" s="21">
        <f>SUM(C16:R16)</f>
        <v>0</v>
      </c>
    </row>
    <row r="17" spans="1:19" ht="15.5" x14ac:dyDescent="0.35">
      <c r="A17" s="16"/>
      <c r="B17" s="16"/>
      <c r="C17" s="14"/>
      <c r="D17" s="14"/>
      <c r="E17" s="14"/>
      <c r="F17" s="14"/>
      <c r="G17" s="15"/>
      <c r="H17" s="15"/>
      <c r="S17">
        <f>SUM(C17:R17)</f>
        <v>0</v>
      </c>
    </row>
    <row r="18" spans="1:19" ht="15.5" x14ac:dyDescent="0.35">
      <c r="A18" s="16"/>
      <c r="B18" s="16"/>
      <c r="C18" s="15"/>
      <c r="D18" s="15"/>
      <c r="E18" s="15"/>
      <c r="F18" s="15"/>
      <c r="G18" s="15"/>
      <c r="H18" s="15"/>
      <c r="S18">
        <f>SUM(C18:R18)</f>
        <v>0</v>
      </c>
    </row>
    <row r="19" spans="1:19" ht="15.5" x14ac:dyDescent="0.35">
      <c r="A19" s="16"/>
      <c r="B19" s="16"/>
      <c r="C19" s="15"/>
      <c r="D19" s="15"/>
      <c r="E19" s="15"/>
      <c r="F19" s="15"/>
      <c r="G19" s="15"/>
      <c r="H19" s="15"/>
    </row>
    <row r="20" spans="1:19" ht="15.5" x14ac:dyDescent="0.35">
      <c r="A20" s="16"/>
      <c r="B20" s="16"/>
      <c r="C20" s="15"/>
      <c r="D20" s="15"/>
      <c r="E20" s="15"/>
      <c r="F20" s="15"/>
      <c r="G20" s="15"/>
      <c r="H20" s="15"/>
    </row>
    <row r="21" spans="1:19" ht="15.5" x14ac:dyDescent="0.35">
      <c r="A21" s="16"/>
      <c r="B21" s="16"/>
      <c r="C21" s="15"/>
      <c r="D21" s="15"/>
      <c r="E21" s="15"/>
      <c r="F21" s="15"/>
      <c r="G21" s="15"/>
      <c r="H21" s="15"/>
    </row>
    <row r="22" spans="1:19" ht="15.5" x14ac:dyDescent="0.35">
      <c r="A22" s="16"/>
      <c r="B22" s="16"/>
      <c r="C22" s="15"/>
      <c r="D22" s="15"/>
      <c r="E22" s="15"/>
      <c r="F22" s="15"/>
      <c r="G22" s="15"/>
      <c r="H22" s="15"/>
    </row>
    <row r="23" spans="1:19" ht="15.5" x14ac:dyDescent="0.35">
      <c r="A23" s="16"/>
      <c r="B23" s="16"/>
      <c r="C23" s="15"/>
      <c r="D23" s="15"/>
      <c r="E23" s="15"/>
      <c r="F23" s="15"/>
      <c r="G23" s="15"/>
      <c r="H23" s="15"/>
    </row>
  </sheetData>
  <sortState xmlns:xlrd2="http://schemas.microsoft.com/office/spreadsheetml/2017/richdata2" ref="A3:S18">
    <sortCondition descending="1" ref="S3:S18"/>
  </sortState>
  <mergeCells count="1">
    <mergeCell ref="A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597-63B4-4D8B-9C12-E3466B2392E9}">
  <sheetPr>
    <tabColor theme="9" tint="0.79998168889431442"/>
  </sheetPr>
  <dimension ref="A1:S48"/>
  <sheetViews>
    <sheetView workbookViewId="0">
      <selection activeCell="G17" sqref="G17"/>
    </sheetView>
  </sheetViews>
  <sheetFormatPr defaultRowHeight="14.5" x14ac:dyDescent="0.35"/>
  <cols>
    <col min="1" max="1" width="14.6328125" customWidth="1"/>
    <col min="13" max="13" width="10.453125" customWidth="1"/>
    <col min="14" max="14" width="11.6328125" customWidth="1"/>
  </cols>
  <sheetData>
    <row r="1" spans="1:19" ht="15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32</v>
      </c>
      <c r="B3" s="5" t="s">
        <v>33</v>
      </c>
      <c r="C3" s="6">
        <v>100</v>
      </c>
      <c r="D3" s="6">
        <v>90</v>
      </c>
      <c r="E3" s="6">
        <v>60</v>
      </c>
      <c r="F3" s="6">
        <v>40</v>
      </c>
      <c r="G3" s="6">
        <v>90</v>
      </c>
      <c r="H3" s="6">
        <v>55</v>
      </c>
      <c r="S3" s="7">
        <f>SUM(C3:R3)</f>
        <v>435</v>
      </c>
    </row>
    <row r="4" spans="1:19" s="7" customFormat="1" ht="15.5" x14ac:dyDescent="0.35">
      <c r="A4" s="5" t="s">
        <v>62</v>
      </c>
      <c r="B4" s="5" t="s">
        <v>3</v>
      </c>
      <c r="C4" s="6">
        <v>70</v>
      </c>
      <c r="D4" s="6">
        <v>80</v>
      </c>
      <c r="E4" s="6">
        <v>40</v>
      </c>
      <c r="F4" s="6">
        <v>30</v>
      </c>
      <c r="G4" s="6">
        <v>80</v>
      </c>
      <c r="H4" s="6">
        <v>55</v>
      </c>
      <c r="S4" s="7">
        <f>SUM(C4:R4)</f>
        <v>355</v>
      </c>
    </row>
    <row r="5" spans="1:19" s="7" customFormat="1" ht="15.5" x14ac:dyDescent="0.35">
      <c r="A5" s="25" t="s">
        <v>79</v>
      </c>
      <c r="B5" s="25" t="s">
        <v>30</v>
      </c>
      <c r="C5" s="33"/>
      <c r="D5" s="33"/>
      <c r="E5" s="33">
        <v>90</v>
      </c>
      <c r="F5" s="33">
        <v>100</v>
      </c>
      <c r="G5" s="34"/>
      <c r="H5" s="34">
        <v>100</v>
      </c>
      <c r="S5" s="7">
        <f>SUM(C5:R5)</f>
        <v>290</v>
      </c>
    </row>
    <row r="6" spans="1:19" s="7" customFormat="1" ht="15.5" x14ac:dyDescent="0.35">
      <c r="A6" s="5" t="s">
        <v>74</v>
      </c>
      <c r="B6" s="5" t="s">
        <v>3</v>
      </c>
      <c r="C6" s="6"/>
      <c r="D6" s="6">
        <v>100</v>
      </c>
      <c r="E6" s="6">
        <v>100</v>
      </c>
      <c r="F6" s="6"/>
      <c r="H6" s="7">
        <v>70</v>
      </c>
      <c r="S6" s="7">
        <f>SUM(C6:R6)</f>
        <v>270</v>
      </c>
    </row>
    <row r="7" spans="1:19" s="7" customFormat="1" ht="15.5" x14ac:dyDescent="0.35">
      <c r="A7" s="5" t="s">
        <v>23</v>
      </c>
      <c r="B7" s="5" t="s">
        <v>4</v>
      </c>
      <c r="C7" s="6">
        <v>80</v>
      </c>
      <c r="D7" s="6">
        <v>30</v>
      </c>
      <c r="E7" s="6">
        <v>50</v>
      </c>
      <c r="F7" s="6">
        <v>20</v>
      </c>
      <c r="H7" s="6">
        <v>80</v>
      </c>
      <c r="S7" s="7">
        <f>SUM(C7:R7)</f>
        <v>260</v>
      </c>
    </row>
    <row r="8" spans="1:19" s="7" customFormat="1" ht="15.5" x14ac:dyDescent="0.35">
      <c r="A8" s="5" t="s">
        <v>44</v>
      </c>
      <c r="B8" s="5" t="s">
        <v>5</v>
      </c>
      <c r="C8" s="6">
        <v>90</v>
      </c>
      <c r="D8" s="6">
        <v>40</v>
      </c>
      <c r="E8" s="6">
        <v>80</v>
      </c>
      <c r="F8" s="6"/>
      <c r="S8" s="7">
        <f>SUM(C8:R8)</f>
        <v>210</v>
      </c>
    </row>
    <row r="9" spans="1:19" s="7" customFormat="1" ht="15.5" x14ac:dyDescent="0.35">
      <c r="A9" s="25" t="s">
        <v>125</v>
      </c>
      <c r="B9" s="25" t="s">
        <v>3</v>
      </c>
      <c r="C9" s="33"/>
      <c r="D9" s="33"/>
      <c r="E9" s="33"/>
      <c r="F9" s="33"/>
      <c r="G9" s="34">
        <v>100</v>
      </c>
      <c r="H9" s="34">
        <v>90</v>
      </c>
      <c r="S9" s="7">
        <f>SUM(C9:R9)</f>
        <v>190</v>
      </c>
    </row>
    <row r="10" spans="1:19" s="7" customFormat="1" ht="15.5" x14ac:dyDescent="0.35">
      <c r="A10" s="5" t="s">
        <v>63</v>
      </c>
      <c r="B10" s="5" t="s">
        <v>33</v>
      </c>
      <c r="C10" s="6">
        <v>55</v>
      </c>
      <c r="D10" s="6">
        <v>60</v>
      </c>
      <c r="E10" s="6"/>
      <c r="F10" s="6"/>
      <c r="H10" s="7">
        <v>40</v>
      </c>
      <c r="S10" s="7">
        <f>SUM(C10:R10)</f>
        <v>155</v>
      </c>
    </row>
    <row r="11" spans="1:19" s="7" customFormat="1" ht="15.5" x14ac:dyDescent="0.35">
      <c r="A11" s="5" t="s">
        <v>110</v>
      </c>
      <c r="B11" s="5" t="s">
        <v>22</v>
      </c>
      <c r="C11" s="6"/>
      <c r="D11" s="6"/>
      <c r="E11" s="6">
        <v>70</v>
      </c>
      <c r="F11" s="6">
        <v>75</v>
      </c>
      <c r="S11" s="7">
        <f>SUM(C11:R11)</f>
        <v>145</v>
      </c>
    </row>
    <row r="12" spans="1:19" s="7" customFormat="1" ht="15.5" x14ac:dyDescent="0.35">
      <c r="A12" s="11" t="s">
        <v>99</v>
      </c>
      <c r="B12" s="11" t="s">
        <v>4</v>
      </c>
      <c r="C12" s="6"/>
      <c r="D12" s="6"/>
      <c r="E12" s="6"/>
      <c r="F12" s="6">
        <v>75</v>
      </c>
      <c r="G12" s="7">
        <v>20</v>
      </c>
      <c r="S12" s="7">
        <f>SUM(C12:R12)</f>
        <v>95</v>
      </c>
    </row>
    <row r="13" spans="1:19" s="7" customFormat="1" ht="15.5" x14ac:dyDescent="0.35">
      <c r="A13" s="11" t="s">
        <v>76</v>
      </c>
      <c r="B13" s="11" t="s">
        <v>4</v>
      </c>
      <c r="C13" s="6"/>
      <c r="D13" s="6"/>
      <c r="E13" s="6"/>
      <c r="F13" s="6">
        <v>90</v>
      </c>
      <c r="S13" s="7">
        <f>SUM(C13:R13)</f>
        <v>90</v>
      </c>
    </row>
    <row r="14" spans="1:19" s="7" customFormat="1" ht="15.5" x14ac:dyDescent="0.35">
      <c r="A14" s="11" t="s">
        <v>111</v>
      </c>
      <c r="B14" s="11" t="s">
        <v>4</v>
      </c>
      <c r="C14" s="6"/>
      <c r="D14" s="6"/>
      <c r="E14" s="6"/>
      <c r="F14" s="6">
        <v>60</v>
      </c>
      <c r="H14" s="7">
        <v>30</v>
      </c>
      <c r="S14" s="7">
        <f>SUM(C14:R14)</f>
        <v>90</v>
      </c>
    </row>
    <row r="15" spans="1:19" s="21" customFormat="1" ht="15.5" x14ac:dyDescent="0.35">
      <c r="A15" s="19" t="s">
        <v>65</v>
      </c>
      <c r="B15" s="19" t="s">
        <v>5</v>
      </c>
      <c r="C15" s="20">
        <v>20</v>
      </c>
      <c r="D15" s="20">
        <v>70</v>
      </c>
      <c r="E15" s="20"/>
      <c r="F15" s="20"/>
      <c r="I15"/>
      <c r="J15"/>
      <c r="K15"/>
      <c r="L15"/>
      <c r="M15"/>
      <c r="N15"/>
      <c r="O15"/>
      <c r="P15"/>
      <c r="Q15"/>
      <c r="R15"/>
      <c r="S15">
        <f>SUM(C15:R15)</f>
        <v>90</v>
      </c>
    </row>
    <row r="16" spans="1:19" s="21" customFormat="1" ht="15.5" x14ac:dyDescent="0.35">
      <c r="A16" s="2" t="s">
        <v>34</v>
      </c>
      <c r="B16" s="2" t="s">
        <v>5</v>
      </c>
      <c r="C16" s="3"/>
      <c r="D16" s="3"/>
      <c r="E16" s="3">
        <v>20</v>
      </c>
      <c r="F16" s="3">
        <v>10</v>
      </c>
      <c r="G16">
        <v>60</v>
      </c>
      <c r="H16"/>
      <c r="I16"/>
      <c r="J16"/>
      <c r="K16"/>
      <c r="L16"/>
      <c r="M16"/>
      <c r="N16"/>
      <c r="O16"/>
      <c r="P16"/>
      <c r="Q16"/>
      <c r="R16"/>
      <c r="S16">
        <f>SUM(C16:R16)</f>
        <v>90</v>
      </c>
    </row>
    <row r="17" spans="1:19" ht="31" x14ac:dyDescent="0.35">
      <c r="A17" s="4" t="s">
        <v>49</v>
      </c>
      <c r="B17" s="4" t="s">
        <v>28</v>
      </c>
      <c r="C17" s="3">
        <v>10</v>
      </c>
      <c r="D17" s="3"/>
      <c r="E17" s="3"/>
      <c r="F17" s="3"/>
      <c r="G17">
        <v>70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>
        <f>SUM(C17:R17)</f>
        <v>80</v>
      </c>
    </row>
    <row r="18" spans="1:19" ht="15.5" x14ac:dyDescent="0.35">
      <c r="A18" s="19" t="s">
        <v>21</v>
      </c>
      <c r="B18" s="19" t="s">
        <v>22</v>
      </c>
      <c r="C18" s="20">
        <v>30</v>
      </c>
      <c r="D18" s="20">
        <v>50</v>
      </c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80</v>
      </c>
    </row>
    <row r="19" spans="1:19" ht="15.5" x14ac:dyDescent="0.35">
      <c r="A19" s="41" t="s">
        <v>64</v>
      </c>
      <c r="B19" s="41" t="s">
        <v>28</v>
      </c>
      <c r="C19" s="20">
        <v>55</v>
      </c>
      <c r="D19" s="20">
        <v>20</v>
      </c>
      <c r="E19" s="20"/>
      <c r="F19" s="20"/>
      <c r="G19" s="21"/>
      <c r="H19" s="21"/>
      <c r="S19">
        <f>SUM(C19:R19)</f>
        <v>75</v>
      </c>
    </row>
    <row r="20" spans="1:19" ht="15.5" x14ac:dyDescent="0.35">
      <c r="A20" s="2" t="s">
        <v>95</v>
      </c>
      <c r="B20" s="2" t="s">
        <v>4</v>
      </c>
      <c r="C20" s="3"/>
      <c r="D20" s="3">
        <v>10</v>
      </c>
      <c r="E20" s="3">
        <v>30</v>
      </c>
      <c r="F20" s="3"/>
      <c r="H20">
        <v>20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>
        <f>SUM(C20:R20)</f>
        <v>60</v>
      </c>
    </row>
    <row r="21" spans="1:19" ht="15.5" x14ac:dyDescent="0.35">
      <c r="A21" s="10" t="s">
        <v>112</v>
      </c>
      <c r="B21" s="10" t="s">
        <v>4</v>
      </c>
      <c r="C21" s="3"/>
      <c r="D21" s="3"/>
      <c r="E21" s="3"/>
      <c r="F21" s="3">
        <v>50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>
        <f>SUM(C21:R21)</f>
        <v>50</v>
      </c>
    </row>
    <row r="22" spans="1:19" ht="15.5" x14ac:dyDescent="0.35">
      <c r="A22" s="17" t="s">
        <v>126</v>
      </c>
      <c r="B22" s="17" t="s">
        <v>3</v>
      </c>
      <c r="C22" s="14"/>
      <c r="D22" s="14"/>
      <c r="E22" s="14"/>
      <c r="F22" s="14"/>
      <c r="G22" s="15">
        <v>50</v>
      </c>
      <c r="H22" s="15"/>
      <c r="S22">
        <f>SUM(C22:R22)</f>
        <v>50</v>
      </c>
    </row>
    <row r="23" spans="1:19" ht="15.5" x14ac:dyDescent="0.35">
      <c r="A23" s="17" t="s">
        <v>103</v>
      </c>
      <c r="B23" s="17" t="s">
        <v>33</v>
      </c>
      <c r="C23" s="14"/>
      <c r="D23" s="14"/>
      <c r="E23" s="14"/>
      <c r="F23" s="14"/>
      <c r="G23" s="15">
        <v>40</v>
      </c>
      <c r="H23" s="15"/>
      <c r="S23">
        <f>SUM(C23:R23)</f>
        <v>40</v>
      </c>
    </row>
    <row r="24" spans="1:19" ht="15.5" x14ac:dyDescent="0.35">
      <c r="A24" s="2" t="s">
        <v>46</v>
      </c>
      <c r="B24" s="2" t="s">
        <v>3</v>
      </c>
      <c r="C24" s="3">
        <v>40</v>
      </c>
      <c r="D24" s="3"/>
      <c r="E24" s="3"/>
      <c r="F24" s="3"/>
      <c r="S24">
        <f>SUM(C24:R24)</f>
        <v>40</v>
      </c>
    </row>
    <row r="25" spans="1:19" ht="15.5" x14ac:dyDescent="0.35">
      <c r="A25" s="17" t="s">
        <v>127</v>
      </c>
      <c r="B25" s="17" t="s">
        <v>5</v>
      </c>
      <c r="C25" s="14"/>
      <c r="D25" s="14"/>
      <c r="E25" s="14"/>
      <c r="F25" s="14"/>
      <c r="G25" s="15">
        <v>30</v>
      </c>
      <c r="H25" s="15"/>
      <c r="S25">
        <f>SUM(C25:R25)</f>
        <v>30</v>
      </c>
    </row>
    <row r="26" spans="1:19" ht="15.5" x14ac:dyDescent="0.35">
      <c r="A26" s="2" t="s">
        <v>24</v>
      </c>
      <c r="B26" s="2" t="s">
        <v>5</v>
      </c>
      <c r="C26" s="3"/>
      <c r="D26" s="3"/>
      <c r="E26" s="3">
        <v>10</v>
      </c>
      <c r="F26" s="3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>
        <f>SUM(C26:R26)</f>
        <v>10</v>
      </c>
    </row>
    <row r="27" spans="1:19" ht="15.5" x14ac:dyDescent="0.35">
      <c r="A27" s="17" t="s">
        <v>75</v>
      </c>
      <c r="B27" s="17" t="s">
        <v>5</v>
      </c>
      <c r="C27" s="15"/>
      <c r="D27" s="15"/>
      <c r="E27" s="15"/>
      <c r="F27" s="15"/>
      <c r="G27" s="15"/>
      <c r="H27" s="15">
        <v>10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>
        <f>SUM(C27:R27)</f>
        <v>10</v>
      </c>
    </row>
    <row r="28" spans="1:19" ht="15.5" x14ac:dyDescent="0.35">
      <c r="A28" s="17" t="s">
        <v>128</v>
      </c>
      <c r="B28" s="17" t="s">
        <v>30</v>
      </c>
      <c r="C28" s="14"/>
      <c r="D28" s="14"/>
      <c r="E28" s="14"/>
      <c r="F28" s="14"/>
      <c r="G28" s="15">
        <v>10</v>
      </c>
      <c r="H28" s="15"/>
      <c r="S28">
        <f>SUM(C28:R28)</f>
        <v>10</v>
      </c>
    </row>
    <row r="29" spans="1:19" ht="15.5" x14ac:dyDescent="0.35">
      <c r="A29" s="17"/>
      <c r="B29" s="17"/>
      <c r="C29" s="15"/>
      <c r="D29" s="15"/>
      <c r="E29" s="15"/>
      <c r="F29" s="15"/>
      <c r="G29" s="15"/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>
        <f>SUM(C29:R29)</f>
        <v>0</v>
      </c>
    </row>
    <row r="30" spans="1:19" ht="15.5" x14ac:dyDescent="0.35">
      <c r="A30" s="37"/>
      <c r="B30" s="37"/>
      <c r="C30" s="14"/>
      <c r="D30" s="14"/>
      <c r="E30" s="14"/>
      <c r="F30" s="14"/>
      <c r="G30" s="15"/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>
        <f>SUM(C30:R30)</f>
        <v>0</v>
      </c>
    </row>
    <row r="31" spans="1:19" ht="15.5" x14ac:dyDescent="0.35">
      <c r="A31" s="17"/>
      <c r="B31" s="17"/>
      <c r="C31" s="15"/>
      <c r="D31" s="15"/>
      <c r="E31" s="15"/>
      <c r="F31" s="15"/>
      <c r="G31" s="15"/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f>SUM(C31:R31)</f>
        <v>0</v>
      </c>
    </row>
    <row r="32" spans="1:19" ht="15.5" x14ac:dyDescent="0.35">
      <c r="A32" s="17"/>
      <c r="B32" s="17"/>
      <c r="C32" s="14"/>
      <c r="D32" s="14"/>
      <c r="E32" s="14"/>
      <c r="F32" s="14"/>
      <c r="G32" s="15"/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>
        <f>SUM(C32:R32)</f>
        <v>0</v>
      </c>
    </row>
    <row r="33" spans="1:19" ht="15.5" x14ac:dyDescent="0.35">
      <c r="A33" s="17"/>
      <c r="B33" s="17"/>
      <c r="C33" s="14"/>
      <c r="D33" s="14"/>
      <c r="E33" s="14"/>
      <c r="F33" s="14"/>
      <c r="G33" s="15"/>
      <c r="H33" s="15"/>
      <c r="S33">
        <f>SUM(C33:R33)</f>
        <v>0</v>
      </c>
    </row>
    <row r="34" spans="1:19" ht="15.5" x14ac:dyDescent="0.35">
      <c r="A34" s="17"/>
      <c r="B34" s="17"/>
      <c r="C34" s="15"/>
      <c r="D34" s="15"/>
      <c r="E34" s="15"/>
      <c r="F34" s="15"/>
      <c r="G34" s="15"/>
      <c r="H34" s="15"/>
      <c r="S34">
        <f>SUM(C34:R34)</f>
        <v>0</v>
      </c>
    </row>
    <row r="35" spans="1:19" ht="15.5" x14ac:dyDescent="0.35">
      <c r="A35" s="17"/>
      <c r="B35" s="17"/>
      <c r="C35" s="15"/>
      <c r="D35" s="15"/>
      <c r="E35" s="15"/>
      <c r="F35" s="15"/>
      <c r="G35" s="15"/>
      <c r="H35" s="15"/>
      <c r="S35">
        <f>SUM(C35:R35)</f>
        <v>0</v>
      </c>
    </row>
    <row r="36" spans="1:19" ht="15.5" x14ac:dyDescent="0.35">
      <c r="A36" s="19"/>
      <c r="B36" s="19"/>
      <c r="C36" s="20"/>
      <c r="D36" s="20"/>
      <c r="E36" s="20"/>
      <c r="F36" s="20"/>
      <c r="G36" s="21"/>
      <c r="H36" s="21"/>
      <c r="S36">
        <f>SUM(C36:R36)</f>
        <v>0</v>
      </c>
    </row>
    <row r="37" spans="1:19" ht="15.5" x14ac:dyDescent="0.35">
      <c r="A37" s="17"/>
      <c r="B37" s="17"/>
      <c r="C37" s="14"/>
      <c r="D37" s="14"/>
      <c r="E37" s="14"/>
      <c r="F37" s="14"/>
      <c r="G37" s="15"/>
      <c r="H37" s="15"/>
      <c r="S37">
        <f>SUM(C37:R37)</f>
        <v>0</v>
      </c>
    </row>
    <row r="38" spans="1:19" ht="15.5" x14ac:dyDescent="0.35">
      <c r="A38" s="17"/>
      <c r="B38" s="17"/>
      <c r="C38" s="15"/>
      <c r="D38" s="15"/>
      <c r="E38" s="15"/>
      <c r="F38" s="15"/>
      <c r="G38" s="15"/>
      <c r="H38" s="15"/>
      <c r="S38">
        <f>SUM(C38:R38)</f>
        <v>0</v>
      </c>
    </row>
    <row r="39" spans="1:19" ht="15.5" x14ac:dyDescent="0.35">
      <c r="A39" s="17"/>
      <c r="B39" s="17"/>
      <c r="C39" s="14"/>
      <c r="D39" s="14"/>
      <c r="E39" s="14"/>
      <c r="F39" s="14"/>
      <c r="G39" s="15"/>
      <c r="H39" s="15"/>
      <c r="S39">
        <f>SUM(C39:R39)</f>
        <v>0</v>
      </c>
    </row>
    <row r="40" spans="1:19" ht="15.5" x14ac:dyDescent="0.35">
      <c r="A40" s="17"/>
      <c r="B40" s="17"/>
      <c r="C40" s="15"/>
      <c r="D40" s="15"/>
      <c r="E40" s="15"/>
      <c r="F40" s="15"/>
      <c r="G40" s="15"/>
      <c r="H40" s="15"/>
      <c r="S40">
        <f t="shared" ref="S29:S48" si="0">SUM(C40:R40)</f>
        <v>0</v>
      </c>
    </row>
    <row r="41" spans="1:19" ht="15.5" x14ac:dyDescent="0.35">
      <c r="A41" s="17"/>
      <c r="B41" s="17"/>
      <c r="C41" s="15"/>
      <c r="D41" s="15"/>
      <c r="E41" s="15"/>
      <c r="F41" s="15"/>
      <c r="G41" s="15"/>
      <c r="H41" s="15"/>
      <c r="S41">
        <f t="shared" si="0"/>
        <v>0</v>
      </c>
    </row>
    <row r="42" spans="1:19" ht="15.5" x14ac:dyDescent="0.35">
      <c r="A42" s="17"/>
      <c r="B42" s="17"/>
      <c r="C42" s="14"/>
      <c r="D42" s="14"/>
      <c r="E42" s="14"/>
      <c r="F42" s="14"/>
      <c r="G42" s="15"/>
      <c r="H42" s="15"/>
      <c r="S42">
        <f t="shared" si="0"/>
        <v>0</v>
      </c>
    </row>
    <row r="43" spans="1:19" x14ac:dyDescent="0.35">
      <c r="S43">
        <f t="shared" si="0"/>
        <v>0</v>
      </c>
    </row>
    <row r="44" spans="1:19" x14ac:dyDescent="0.35">
      <c r="S44">
        <f t="shared" si="0"/>
        <v>0</v>
      </c>
    </row>
    <row r="45" spans="1:19" x14ac:dyDescent="0.35">
      <c r="S45">
        <f t="shared" si="0"/>
        <v>0</v>
      </c>
    </row>
    <row r="46" spans="1:19" x14ac:dyDescent="0.35">
      <c r="S46">
        <f t="shared" si="0"/>
        <v>0</v>
      </c>
    </row>
    <row r="47" spans="1:19" x14ac:dyDescent="0.35">
      <c r="S47">
        <f t="shared" si="0"/>
        <v>0</v>
      </c>
    </row>
    <row r="48" spans="1:19" x14ac:dyDescent="0.35">
      <c r="S48">
        <f t="shared" si="0"/>
        <v>0</v>
      </c>
    </row>
  </sheetData>
  <sortState xmlns:xlrd2="http://schemas.microsoft.com/office/spreadsheetml/2017/richdata2" ref="A3:S39">
    <sortCondition descending="1" ref="S3:S39"/>
  </sortState>
  <mergeCells count="1">
    <mergeCell ref="A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CEFE-F1B7-4A7B-AD1B-DB32E5DCF392}">
  <sheetPr>
    <tabColor theme="9" tint="0.79998168889431442"/>
  </sheetPr>
  <dimension ref="A1:S66"/>
  <sheetViews>
    <sheetView workbookViewId="0">
      <selection activeCell="E15" sqref="E15"/>
    </sheetView>
  </sheetViews>
  <sheetFormatPr defaultRowHeight="14.5" x14ac:dyDescent="0.35"/>
  <cols>
    <col min="1" max="1" width="16.453125" customWidth="1"/>
    <col min="13" max="13" width="11.6328125" customWidth="1"/>
    <col min="14" max="14" width="11.7265625" customWidth="1"/>
  </cols>
  <sheetData>
    <row r="1" spans="1:19" ht="15" x14ac:dyDescent="0.35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 x14ac:dyDescent="0.35">
      <c r="A3" s="5" t="s">
        <v>66</v>
      </c>
      <c r="B3" s="5" t="s">
        <v>4</v>
      </c>
      <c r="C3" s="6">
        <v>80</v>
      </c>
      <c r="D3" s="6">
        <v>70</v>
      </c>
      <c r="E3" s="6"/>
      <c r="F3" s="6">
        <v>100</v>
      </c>
      <c r="G3" s="6">
        <v>80</v>
      </c>
      <c r="S3" s="7">
        <f>SUM(C3:R3)</f>
        <v>330</v>
      </c>
    </row>
    <row r="4" spans="1:19" s="7" customFormat="1" ht="15.5" x14ac:dyDescent="0.35">
      <c r="A4" s="5" t="s">
        <v>62</v>
      </c>
      <c r="B4" s="5" t="s">
        <v>3</v>
      </c>
      <c r="C4" s="6">
        <v>90</v>
      </c>
      <c r="D4" s="6">
        <v>40</v>
      </c>
      <c r="E4" s="6"/>
      <c r="F4" s="6"/>
      <c r="G4" s="7">
        <v>70</v>
      </c>
      <c r="H4" s="6">
        <v>60</v>
      </c>
      <c r="S4" s="7">
        <f>SUM(C4:R4)</f>
        <v>260</v>
      </c>
    </row>
    <row r="5" spans="1:19" s="7" customFormat="1" ht="15.5" x14ac:dyDescent="0.35">
      <c r="A5" s="5" t="s">
        <v>79</v>
      </c>
      <c r="B5" s="5" t="s">
        <v>30</v>
      </c>
      <c r="C5" s="6"/>
      <c r="D5" s="6">
        <v>50</v>
      </c>
      <c r="E5" s="6">
        <v>70</v>
      </c>
      <c r="F5" s="6"/>
      <c r="G5" s="7">
        <v>100</v>
      </c>
      <c r="S5" s="7">
        <f>SUM(C5:R5)</f>
        <v>220</v>
      </c>
    </row>
    <row r="6" spans="1:19" s="7" customFormat="1" ht="15.5" x14ac:dyDescent="0.35">
      <c r="A6" s="5" t="s">
        <v>114</v>
      </c>
      <c r="B6" s="5" t="s">
        <v>5</v>
      </c>
      <c r="C6" s="6"/>
      <c r="D6" s="6"/>
      <c r="E6" s="6">
        <v>90</v>
      </c>
      <c r="F6" s="6"/>
      <c r="G6" s="7">
        <v>90</v>
      </c>
      <c r="S6" s="7">
        <f>SUM(C6:R6)</f>
        <v>180</v>
      </c>
    </row>
    <row r="7" spans="1:19" s="7" customFormat="1" ht="15.5" x14ac:dyDescent="0.35">
      <c r="A7" s="5" t="s">
        <v>61</v>
      </c>
      <c r="B7" s="5" t="s">
        <v>3</v>
      </c>
      <c r="C7" s="6">
        <v>100</v>
      </c>
      <c r="D7" s="6"/>
      <c r="E7" s="6"/>
      <c r="F7" s="6"/>
      <c r="H7" s="7">
        <v>40</v>
      </c>
      <c r="S7" s="7">
        <f>SUM(C7:R7)</f>
        <v>140</v>
      </c>
    </row>
    <row r="8" spans="1:19" s="7" customFormat="1" ht="15.5" x14ac:dyDescent="0.35">
      <c r="A8" s="5" t="s">
        <v>67</v>
      </c>
      <c r="B8" s="5" t="s">
        <v>4</v>
      </c>
      <c r="C8" s="6">
        <v>50</v>
      </c>
      <c r="D8" s="6">
        <v>90</v>
      </c>
      <c r="E8" s="6"/>
      <c r="F8" s="6"/>
      <c r="S8" s="7">
        <f>SUM(C8:R8)</f>
        <v>140</v>
      </c>
    </row>
    <row r="9" spans="1:19" s="7" customFormat="1" ht="15.5" x14ac:dyDescent="0.35">
      <c r="A9" s="5" t="s">
        <v>54</v>
      </c>
      <c r="B9" s="5" t="s">
        <v>3</v>
      </c>
      <c r="C9" s="6"/>
      <c r="D9" s="6"/>
      <c r="E9" s="6">
        <v>80</v>
      </c>
      <c r="F9" s="6"/>
      <c r="G9" s="7">
        <v>60</v>
      </c>
      <c r="S9" s="7">
        <f>SUM(C9:R9)</f>
        <v>140</v>
      </c>
    </row>
    <row r="10" spans="1:19" s="7" customFormat="1" ht="15.5" x14ac:dyDescent="0.35">
      <c r="A10" s="32" t="s">
        <v>125</v>
      </c>
      <c r="B10" s="32" t="s">
        <v>3</v>
      </c>
      <c r="C10" s="34"/>
      <c r="D10" s="34"/>
      <c r="E10" s="34"/>
      <c r="F10" s="34"/>
      <c r="G10" s="34">
        <v>50</v>
      </c>
      <c r="H10" s="34">
        <v>90</v>
      </c>
      <c r="S10" s="7">
        <f>SUM(C10:R10)</f>
        <v>140</v>
      </c>
    </row>
    <row r="11" spans="1:19" s="7" customFormat="1" ht="15.5" x14ac:dyDescent="0.35">
      <c r="A11" s="5" t="s">
        <v>88</v>
      </c>
      <c r="B11" s="5" t="s">
        <v>33</v>
      </c>
      <c r="C11" s="6"/>
      <c r="D11" s="6">
        <v>80</v>
      </c>
      <c r="E11" s="6">
        <v>50</v>
      </c>
      <c r="F11" s="6"/>
      <c r="S11" s="7">
        <f>SUM(C11:R11)</f>
        <v>130</v>
      </c>
    </row>
    <row r="12" spans="1:19" s="7" customFormat="1" ht="15.5" x14ac:dyDescent="0.35">
      <c r="A12" s="5" t="s">
        <v>103</v>
      </c>
      <c r="B12" s="5" t="s">
        <v>33</v>
      </c>
      <c r="C12" s="6"/>
      <c r="D12" s="6"/>
      <c r="E12" s="6">
        <v>60</v>
      </c>
      <c r="F12" s="6"/>
      <c r="H12" s="7">
        <v>70</v>
      </c>
      <c r="S12" s="7">
        <f>SUM(C12:R12)</f>
        <v>130</v>
      </c>
    </row>
    <row r="13" spans="1:19" s="7" customFormat="1" ht="15.5" x14ac:dyDescent="0.35">
      <c r="A13" s="5" t="s">
        <v>41</v>
      </c>
      <c r="B13" s="5" t="s">
        <v>4</v>
      </c>
      <c r="C13" s="6">
        <v>60</v>
      </c>
      <c r="D13" s="6"/>
      <c r="E13" s="6"/>
      <c r="F13" s="6"/>
      <c r="H13" s="7">
        <v>50</v>
      </c>
      <c r="S13" s="7">
        <f>SUM(C13:R13)</f>
        <v>110</v>
      </c>
    </row>
    <row r="14" spans="1:19" s="7" customFormat="1" ht="15.5" x14ac:dyDescent="0.35">
      <c r="A14" s="5" t="s">
        <v>113</v>
      </c>
      <c r="B14" s="5" t="s">
        <v>5</v>
      </c>
      <c r="C14" s="6"/>
      <c r="D14" s="6"/>
      <c r="E14" s="6">
        <v>100</v>
      </c>
      <c r="F14" s="6"/>
      <c r="S14" s="7">
        <f>SUM(C14:R14)</f>
        <v>100</v>
      </c>
    </row>
    <row r="15" spans="1:19" s="7" customFormat="1" ht="15.5" x14ac:dyDescent="0.35">
      <c r="A15" s="8" t="s">
        <v>56</v>
      </c>
      <c r="B15" s="8" t="s">
        <v>28</v>
      </c>
      <c r="C15" s="6"/>
      <c r="D15" s="6">
        <v>100</v>
      </c>
      <c r="E15" s="6"/>
      <c r="F15" s="6"/>
      <c r="S15" s="7">
        <f>SUM(C15:R15)</f>
        <v>100</v>
      </c>
    </row>
    <row r="16" spans="1:19" s="7" customFormat="1" ht="15.5" x14ac:dyDescent="0.35">
      <c r="A16" s="32" t="s">
        <v>120</v>
      </c>
      <c r="B16" s="32" t="s">
        <v>3</v>
      </c>
      <c r="C16" s="34"/>
      <c r="D16" s="34"/>
      <c r="E16" s="34"/>
      <c r="F16" s="34"/>
      <c r="G16" s="34"/>
      <c r="H16" s="34">
        <v>100</v>
      </c>
      <c r="S16" s="7">
        <f>SUM(C16:R16)</f>
        <v>100</v>
      </c>
    </row>
    <row r="17" spans="1:19" ht="15.5" x14ac:dyDescent="0.35">
      <c r="A17" s="16" t="s">
        <v>57</v>
      </c>
      <c r="B17" s="16" t="s">
        <v>4</v>
      </c>
      <c r="C17" s="15"/>
      <c r="D17" s="15"/>
      <c r="E17" s="15"/>
      <c r="F17" s="15"/>
      <c r="G17" s="15"/>
      <c r="H17" s="15">
        <v>80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>
        <f>SUM(C17:R17)</f>
        <v>80</v>
      </c>
    </row>
    <row r="18" spans="1:19" ht="15.5" x14ac:dyDescent="0.35">
      <c r="A18" s="19" t="s">
        <v>53</v>
      </c>
      <c r="B18" s="19" t="s">
        <v>5</v>
      </c>
      <c r="C18" s="20">
        <v>70</v>
      </c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>
        <f>SUM(C18:R18)</f>
        <v>70</v>
      </c>
    </row>
    <row r="19" spans="1:19" ht="15.5" x14ac:dyDescent="0.35">
      <c r="A19" s="19" t="s">
        <v>83</v>
      </c>
      <c r="B19" s="19" t="s">
        <v>5</v>
      </c>
      <c r="C19" s="20"/>
      <c r="D19" s="20">
        <v>60</v>
      </c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>
        <f>SUM(C19:R19)</f>
        <v>60</v>
      </c>
    </row>
    <row r="20" spans="1:19" ht="15.5" x14ac:dyDescent="0.35">
      <c r="A20" s="28" t="s">
        <v>122</v>
      </c>
      <c r="B20" s="28" t="s">
        <v>28</v>
      </c>
      <c r="C20" s="15"/>
      <c r="D20" s="15"/>
      <c r="E20" s="15"/>
      <c r="F20" s="15"/>
      <c r="G20" s="15">
        <v>40</v>
      </c>
      <c r="H20" s="15"/>
      <c r="S20">
        <f>SUM(C20:R20)</f>
        <v>40</v>
      </c>
    </row>
    <row r="21" spans="1:19" ht="15.5" x14ac:dyDescent="0.35">
      <c r="A21" s="2" t="s">
        <v>68</v>
      </c>
      <c r="B21" s="2" t="s">
        <v>4</v>
      </c>
      <c r="C21" s="3">
        <v>40</v>
      </c>
      <c r="D21" s="3"/>
      <c r="E21" s="3"/>
      <c r="F21" s="3"/>
      <c r="S21">
        <f>SUM(C21:R21)</f>
        <v>40</v>
      </c>
    </row>
    <row r="22" spans="1:19" ht="15.5" x14ac:dyDescent="0.35">
      <c r="A22" s="2" t="s">
        <v>116</v>
      </c>
      <c r="B22" s="2" t="s">
        <v>4</v>
      </c>
      <c r="C22" s="3"/>
      <c r="D22" s="3">
        <v>30</v>
      </c>
      <c r="E22" s="3"/>
      <c r="F22" s="3"/>
      <c r="S22">
        <f>SUM(C22:R22)</f>
        <v>30</v>
      </c>
    </row>
    <row r="23" spans="1:19" ht="15.5" x14ac:dyDescent="0.35">
      <c r="A23" s="16"/>
      <c r="B23" s="16"/>
      <c r="C23" s="14"/>
      <c r="D23" s="14"/>
      <c r="E23" s="14"/>
      <c r="F23" s="14"/>
      <c r="G23" s="15"/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f>SUM(C23:R23)</f>
        <v>0</v>
      </c>
    </row>
    <row r="24" spans="1:19" ht="15.5" x14ac:dyDescent="0.35">
      <c r="A24" s="16"/>
      <c r="B24" s="16"/>
      <c r="C24" s="15"/>
      <c r="D24" s="15"/>
      <c r="E24" s="15"/>
      <c r="F24" s="15"/>
      <c r="G24" s="15"/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>
        <f>SUM(C24:R24)</f>
        <v>0</v>
      </c>
    </row>
    <row r="25" spans="1:19" ht="15.5" x14ac:dyDescent="0.35">
      <c r="A25" s="16"/>
      <c r="B25" s="16"/>
      <c r="C25" s="14"/>
      <c r="D25" s="14"/>
      <c r="E25" s="14"/>
      <c r="F25" s="14"/>
      <c r="G25" s="15"/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>
        <f>SUM(C25:R25)</f>
        <v>0</v>
      </c>
    </row>
    <row r="26" spans="1:19" ht="15.5" x14ac:dyDescent="0.35">
      <c r="A26" s="16"/>
      <c r="B26" s="16"/>
      <c r="C26" s="15"/>
      <c r="D26" s="15"/>
      <c r="E26" s="15"/>
      <c r="F26" s="15"/>
      <c r="G26" s="15"/>
      <c r="H26" s="15"/>
      <c r="S26">
        <f>SUM(C26:R26)</f>
        <v>0</v>
      </c>
    </row>
    <row r="27" spans="1:19" ht="15.5" x14ac:dyDescent="0.35">
      <c r="A27" s="16"/>
      <c r="B27" s="16"/>
      <c r="C27" s="14"/>
      <c r="D27" s="14"/>
      <c r="E27" s="14"/>
      <c r="F27" s="14"/>
      <c r="G27" s="15"/>
      <c r="H27" s="15"/>
      <c r="S27">
        <f>SUM(C27:R27)</f>
        <v>0</v>
      </c>
    </row>
    <row r="28" spans="1:19" ht="15.5" x14ac:dyDescent="0.35">
      <c r="A28" s="16"/>
      <c r="B28" s="16"/>
      <c r="C28" s="15"/>
      <c r="D28" s="15"/>
      <c r="E28" s="15"/>
      <c r="F28" s="15"/>
      <c r="G28" s="15"/>
      <c r="H28" s="15"/>
      <c r="S28">
        <f>SUM(C28:R28)</f>
        <v>0</v>
      </c>
    </row>
    <row r="29" spans="1:19" ht="15.5" x14ac:dyDescent="0.35">
      <c r="A29" s="16"/>
      <c r="B29" s="16"/>
      <c r="C29" s="15"/>
      <c r="D29" s="15"/>
      <c r="E29" s="15"/>
      <c r="F29" s="15"/>
      <c r="G29" s="15"/>
      <c r="H29" s="15"/>
      <c r="S29">
        <f>SUM(C29:R29)</f>
        <v>0</v>
      </c>
    </row>
    <row r="30" spans="1:19" ht="15.5" x14ac:dyDescent="0.35">
      <c r="A30" s="16"/>
      <c r="B30" s="16"/>
      <c r="C30" s="15"/>
      <c r="D30" s="15"/>
      <c r="E30" s="15"/>
      <c r="F30" s="15"/>
      <c r="G30" s="15"/>
      <c r="H30" s="15"/>
      <c r="S30">
        <f>SUM(C30:R30)</f>
        <v>0</v>
      </c>
    </row>
    <row r="31" spans="1:19" ht="15.5" x14ac:dyDescent="0.35">
      <c r="A31" s="16"/>
      <c r="B31" s="16"/>
      <c r="C31" s="15"/>
      <c r="D31" s="15"/>
      <c r="E31" s="15"/>
      <c r="F31" s="15"/>
      <c r="G31" s="15"/>
      <c r="H31" s="15"/>
      <c r="S31">
        <f t="shared" ref="S22:S66" si="0">SUM(C31:R31)</f>
        <v>0</v>
      </c>
    </row>
    <row r="32" spans="1:19" ht="15.5" x14ac:dyDescent="0.35">
      <c r="A32" s="16"/>
      <c r="B32" s="16"/>
      <c r="C32" s="15"/>
      <c r="D32" s="15"/>
      <c r="E32" s="15"/>
      <c r="F32" s="15"/>
      <c r="G32" s="15"/>
      <c r="H32" s="15"/>
      <c r="S32">
        <f t="shared" si="0"/>
        <v>0</v>
      </c>
    </row>
    <row r="33" spans="19:19" x14ac:dyDescent="0.35">
      <c r="S33">
        <f t="shared" si="0"/>
        <v>0</v>
      </c>
    </row>
    <row r="34" spans="19:19" x14ac:dyDescent="0.35">
      <c r="S34">
        <f t="shared" si="0"/>
        <v>0</v>
      </c>
    </row>
    <row r="35" spans="19:19" x14ac:dyDescent="0.35">
      <c r="S35">
        <f t="shared" si="0"/>
        <v>0</v>
      </c>
    </row>
    <row r="36" spans="19:19" x14ac:dyDescent="0.35">
      <c r="S36">
        <f t="shared" si="0"/>
        <v>0</v>
      </c>
    </row>
    <row r="37" spans="19:19" x14ac:dyDescent="0.35">
      <c r="S37">
        <f t="shared" si="0"/>
        <v>0</v>
      </c>
    </row>
    <row r="38" spans="19:19" x14ac:dyDescent="0.35">
      <c r="S38">
        <f t="shared" si="0"/>
        <v>0</v>
      </c>
    </row>
    <row r="39" spans="19:19" x14ac:dyDescent="0.35">
      <c r="S39">
        <f t="shared" si="0"/>
        <v>0</v>
      </c>
    </row>
    <row r="40" spans="19:19" x14ac:dyDescent="0.35">
      <c r="S40">
        <f t="shared" si="0"/>
        <v>0</v>
      </c>
    </row>
    <row r="41" spans="19:19" x14ac:dyDescent="0.35">
      <c r="S41">
        <f t="shared" si="0"/>
        <v>0</v>
      </c>
    </row>
    <row r="42" spans="19:19" x14ac:dyDescent="0.35">
      <c r="S42">
        <f t="shared" si="0"/>
        <v>0</v>
      </c>
    </row>
    <row r="43" spans="19:19" x14ac:dyDescent="0.35">
      <c r="S43">
        <f t="shared" si="0"/>
        <v>0</v>
      </c>
    </row>
    <row r="44" spans="19:19" x14ac:dyDescent="0.35">
      <c r="S44">
        <f t="shared" si="0"/>
        <v>0</v>
      </c>
    </row>
    <row r="45" spans="19:19" x14ac:dyDescent="0.35">
      <c r="S45">
        <f t="shared" si="0"/>
        <v>0</v>
      </c>
    </row>
    <row r="46" spans="19:19" x14ac:dyDescent="0.35">
      <c r="S46">
        <f t="shared" si="0"/>
        <v>0</v>
      </c>
    </row>
    <row r="47" spans="19:19" x14ac:dyDescent="0.35">
      <c r="S47">
        <f t="shared" si="0"/>
        <v>0</v>
      </c>
    </row>
    <row r="48" spans="19:19" x14ac:dyDescent="0.35">
      <c r="S48">
        <f t="shared" si="0"/>
        <v>0</v>
      </c>
    </row>
    <row r="49" spans="19:19" x14ac:dyDescent="0.35">
      <c r="S49">
        <f t="shared" si="0"/>
        <v>0</v>
      </c>
    </row>
    <row r="50" spans="19:19" x14ac:dyDescent="0.35">
      <c r="S50">
        <f t="shared" si="0"/>
        <v>0</v>
      </c>
    </row>
    <row r="51" spans="19:19" x14ac:dyDescent="0.35">
      <c r="S51">
        <f t="shared" si="0"/>
        <v>0</v>
      </c>
    </row>
    <row r="52" spans="19:19" x14ac:dyDescent="0.35">
      <c r="S52">
        <f t="shared" si="0"/>
        <v>0</v>
      </c>
    </row>
    <row r="53" spans="19:19" x14ac:dyDescent="0.35">
      <c r="S53">
        <f t="shared" si="0"/>
        <v>0</v>
      </c>
    </row>
    <row r="54" spans="19:19" x14ac:dyDescent="0.35">
      <c r="S54">
        <f t="shared" si="0"/>
        <v>0</v>
      </c>
    </row>
    <row r="55" spans="19:19" x14ac:dyDescent="0.35">
      <c r="S55">
        <f t="shared" si="0"/>
        <v>0</v>
      </c>
    </row>
    <row r="56" spans="19:19" x14ac:dyDescent="0.35">
      <c r="S56">
        <f t="shared" si="0"/>
        <v>0</v>
      </c>
    </row>
    <row r="57" spans="19:19" x14ac:dyDescent="0.35">
      <c r="S57">
        <f t="shared" si="0"/>
        <v>0</v>
      </c>
    </row>
    <row r="58" spans="19:19" x14ac:dyDescent="0.35">
      <c r="S58">
        <f t="shared" si="0"/>
        <v>0</v>
      </c>
    </row>
    <row r="59" spans="19:19" x14ac:dyDescent="0.35">
      <c r="S59">
        <f t="shared" si="0"/>
        <v>0</v>
      </c>
    </row>
    <row r="60" spans="19:19" x14ac:dyDescent="0.35">
      <c r="S60">
        <f t="shared" si="0"/>
        <v>0</v>
      </c>
    </row>
    <row r="61" spans="19:19" x14ac:dyDescent="0.35">
      <c r="S61">
        <f t="shared" si="0"/>
        <v>0</v>
      </c>
    </row>
    <row r="62" spans="19:19" x14ac:dyDescent="0.35">
      <c r="S62">
        <f t="shared" si="0"/>
        <v>0</v>
      </c>
    </row>
    <row r="63" spans="19:19" x14ac:dyDescent="0.35">
      <c r="S63">
        <f t="shared" si="0"/>
        <v>0</v>
      </c>
    </row>
    <row r="64" spans="19:19" x14ac:dyDescent="0.35">
      <c r="S64">
        <f t="shared" si="0"/>
        <v>0</v>
      </c>
    </row>
    <row r="65" spans="19:19" x14ac:dyDescent="0.35">
      <c r="S65">
        <f t="shared" si="0"/>
        <v>0</v>
      </c>
    </row>
    <row r="66" spans="19:19" x14ac:dyDescent="0.35">
      <c r="S66">
        <f t="shared" si="0"/>
        <v>0</v>
      </c>
    </row>
  </sheetData>
  <sortState xmlns:xlrd2="http://schemas.microsoft.com/office/spreadsheetml/2017/richdata2" ref="A3:S30">
    <sortCondition descending="1" ref="S3:S30"/>
  </sortState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Pole Bending</vt:lpstr>
      <vt:lpstr>Bareback</vt:lpstr>
      <vt:lpstr>Breakaway</vt:lpstr>
      <vt:lpstr>Goat Tying</vt:lpstr>
      <vt:lpstr>Saddle Bronc</vt:lpstr>
      <vt:lpstr>Tie Down</vt:lpstr>
      <vt:lpstr>Steer Wrestling</vt:lpstr>
      <vt:lpstr>Barrels</vt:lpstr>
      <vt:lpstr>TR Header</vt:lpstr>
      <vt:lpstr>TR Heeler</vt:lpstr>
      <vt:lpstr>Bull Riding</vt:lpstr>
      <vt:lpstr>Cowgirl All Around</vt:lpstr>
      <vt:lpstr>Cowboy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Canadian Collegiate Rodeo Association Office</dc:creator>
  <cp:lastModifiedBy>Canadian Collegiate Rodeo Association Office</cp:lastModifiedBy>
  <dcterms:created xsi:type="dcterms:W3CDTF">2025-09-14T15:46:45Z</dcterms:created>
  <dcterms:modified xsi:type="dcterms:W3CDTF">2025-10-01T17:52:52Z</dcterms:modified>
</cp:coreProperties>
</file>